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'市对下转移支付预算表09-1'!$A:$A,'市对下转移支付预算表09-1'!$1:$1</definedName>
    <definedName name="_xlnm.Print_Titles" localSheetId="13">'市对下转移支付绩效目标表09-2'!$A:$A,'市对下转移支付绩效目标表09-2'!$1:$1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44525"/>
</workbook>
</file>

<file path=xl/sharedStrings.xml><?xml version="1.0" encoding="utf-8"?>
<sst xmlns="http://schemas.openxmlformats.org/spreadsheetml/2006/main" count="1361" uniqueCount="493">
  <si>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</si>
  <si>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</si>
  <si>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</si>
  <si>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</si>
  <si>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</si>
  <si>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</si>
  <si>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</si>
  <si>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</si>
  <si>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</si>
  <si>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</si>
  <si>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</si>
  <si>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</si>
  <si>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</si>
  <si>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</si>
  <si>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</si>
  <si>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</si>
  <si>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</si>
  <si>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</si>
  <si>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</si>
  <si>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</si>
  <si>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</si>
  <si>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</si>
  <si>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</si>
  <si>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</si>
  <si>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</si>
  <si>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</si>
  <si>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</si>
  <si>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</si>
  <si>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</si>
  <si>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</si>
  <si>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</si>
  <si>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</si>
  <si>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</si>
  <si>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</si>
  <si>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</si>
  <si>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</si>
  <si>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</si>
  <si>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</si>
  <si>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</si>
  <si>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</si>
  <si>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</si>
  <si>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</si>
  <si>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</si>
  <si>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</si>
  <si>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</si>
  <si>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</si>
  <si>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</si>
  <si>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</si>
  <si>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</si>
  <si>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</si>
  <si>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</si>
  <si>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</si>
  <si>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</si>
  <si>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</si>
  <si>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</si>
  <si>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</si>
  <si>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</si>
  <si>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</si>
  <si>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</si>
  <si>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</si>
  <si>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</si>
  <si>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</si>
  <si>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</si>
  <si>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</si>
  <si>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</si>
  <si>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</si>
  <si>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</si>
  <si>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</si>
  <si>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206001</t>
  </si>
  <si>
    <t>昆明市文学艺术界联合会</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</si>
  <si>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</si>
  <si>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</si>
  <si>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</si>
  <si>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</si>
  <si>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</si>
  <si>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</si>
  <si>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</si>
  <si>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</si>
  <si>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</si>
  <si>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</si>
  <si>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</si>
  <si>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</si>
  <si>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</si>
  <si>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</si>
  <si>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</si>
  <si>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</si>
  <si>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</si>
  <si>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</si>
  <si>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</si>
  <si>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</si>
  <si>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</si>
  <si>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</si>
  <si>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</si>
  <si>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</si>
  <si>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</si>
  <si>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</si>
  <si>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207</t>
  </si>
  <si>
    <t>文化旅游体育与传媒支出</t>
  </si>
  <si>
    <t>20701</t>
  </si>
  <si>
    <t>文化和旅游</t>
  </si>
  <si>
    <t>2070101</t>
  </si>
  <si>
    <t>行政运行</t>
  </si>
  <si>
    <t>2070109</t>
  </si>
  <si>
    <t>群众文化</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</si>
  <si>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</si>
  <si>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</si>
  <si>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</si>
  <si>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</si>
  <si>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</si>
  <si>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</si>
  <si>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</si>
  <si>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</si>
  <si>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</si>
  <si>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</si>
  <si>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</si>
  <si>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</si>
  <si>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</si>
  <si>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</si>
  <si>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</si>
  <si>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</si>
  <si>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</si>
  <si>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</si>
  <si>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</si>
  <si>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</si>
  <si>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</si>
  <si>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</si>
  <si>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</si>
  <si>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</si>
  <si>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</si>
  <si>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</si>
  <si>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</si>
  <si>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</si>
  <si>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</si>
  <si>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</si>
  <si>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</si>
  <si>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</si>
  <si>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</si>
  <si>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</si>
  <si>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</si>
  <si>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</si>
  <si>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</si>
  <si>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</si>
  <si>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</si>
  <si>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</si>
  <si>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</si>
  <si>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</si>
  <si>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</si>
  <si>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</si>
  <si>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</si>
  <si>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</si>
  <si>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</si>
  <si>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</si>
  <si>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</si>
  <si>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</si>
  <si>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</si>
  <si>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</si>
  <si>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</si>
  <si>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</si>
  <si>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</si>
  <si>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</si>
  <si>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</si>
  <si>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</si>
  <si>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</si>
  <si>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</si>
  <si>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</si>
  <si>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</si>
  <si>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</si>
  <si>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</si>
  <si>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</si>
  <si>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</si>
  <si>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</si>
  <si>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</si>
  <si>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</si>
  <si>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</si>
  <si>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</si>
  <si>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</si>
  <si>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</si>
  <si>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</si>
  <si>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</si>
  <si>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</si>
  <si>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</si>
  <si>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</si>
  <si>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</si>
  <si>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</si>
  <si>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</si>
  <si>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</si>
  <si>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</si>
  <si>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</si>
  <si>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</si>
  <si>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</si>
  <si>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</si>
  <si>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</si>
  <si>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</si>
  <si>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</si>
  <si>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530100210000000008309</t>
  </si>
  <si>
    <t>行政人员支出工资</t>
  </si>
  <si>
    <t>30101</t>
  </si>
  <si>
    <t>基本工资</t>
  </si>
  <si>
    <t>30102</t>
  </si>
  <si>
    <t>津贴补贴</t>
  </si>
  <si>
    <t>30103</t>
  </si>
  <si>
    <t>奖金</t>
  </si>
  <si>
    <t>530100210000000008311</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</si>
  <si>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</si>
  <si>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</si>
  <si>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</si>
  <si>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</si>
  <si>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</si>
  <si>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</si>
  <si>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</si>
  <si>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</si>
  <si>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</si>
  <si>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</si>
  <si>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</si>
  <si>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30307</t>
  </si>
  <si>
    <t>医疗费补助</t>
  </si>
  <si>
    <t>530100210000000008312</t>
  </si>
  <si>
    <t>30113</t>
  </si>
  <si>
    <t>530100210000000008313</t>
  </si>
  <si>
    <t>对个人和家庭的补助</t>
  </si>
  <si>
    <t>30305</t>
  </si>
  <si>
    <t>生活补助</t>
  </si>
  <si>
    <t>530100210000000008315</t>
  </si>
  <si>
    <t>行政人员公务交通补贴</t>
  </si>
  <si>
    <t>30239</t>
  </si>
  <si>
    <t>其他交通费用</t>
  </si>
  <si>
    <t>530100210000000008316</t>
  </si>
  <si>
    <t>工会经费</t>
  </si>
  <si>
    <t>30228</t>
  </si>
  <si>
    <t>530100210000000008317</t>
  </si>
  <si>
    <t>一般公用经费</t>
  </si>
  <si>
    <t>30201</t>
  </si>
  <si>
    <t>办公费</t>
  </si>
  <si>
    <t>30207</t>
  </si>
  <si>
    <t>邮电费</t>
  </si>
  <si>
    <t>30211</t>
  </si>
  <si>
    <t>差旅费</t>
  </si>
  <si>
    <t>30213</t>
  </si>
  <si>
    <t>维修（护）费</t>
  </si>
  <si>
    <t>30215</t>
  </si>
  <si>
    <t>会议费</t>
  </si>
  <si>
    <t>30216</t>
  </si>
  <si>
    <t>培训费</t>
  </si>
  <si>
    <t>30299</t>
  </si>
  <si>
    <t>其他商品和服务支出</t>
  </si>
  <si>
    <t>530100231100001447884</t>
  </si>
  <si>
    <t>行政人员奖金</t>
  </si>
  <si>
    <t>530100241100002123911</t>
  </si>
  <si>
    <t>编外聘用人员支出</t>
  </si>
  <si>
    <t>30199</t>
  </si>
  <si>
    <t>其他工资福利支出</t>
  </si>
  <si>
    <t>530100241100002123914</t>
  </si>
  <si>
    <t>30217</t>
  </si>
  <si>
    <t>预算05-1表</t>
  </si>
  <si>
    <t>项目分类</t>
  </si>
  <si>
    <t>项目单位</t>
  </si>
  <si>
    <t>本年拨款</t>
  </si>
  <si>
    <t>其中：本次下达</t>
  </si>
  <si>
    <t>专项业务类</t>
  </si>
  <si>
    <t>530100251100003577242</t>
  </si>
  <si>
    <t>自身建设与管理专项经费</t>
  </si>
  <si>
    <t>30227</t>
  </si>
  <si>
    <t>委托业务费</t>
  </si>
  <si>
    <t>事业发展类</t>
  </si>
  <si>
    <t>530100200000000001486</t>
  </si>
  <si>
    <t>打造区域性人文交流中心重点文艺项目经费</t>
  </si>
  <si>
    <t>530100200000000001641</t>
  </si>
  <si>
    <t>文艺新媒体平台运行维护经费</t>
  </si>
  <si>
    <t>530100200000000001776</t>
  </si>
  <si>
    <t>协会文艺创作项目补助经费</t>
  </si>
  <si>
    <t>530100200000000002672</t>
  </si>
  <si>
    <t>文艺进基层经费</t>
  </si>
  <si>
    <t>530100221100000202280</t>
  </si>
  <si>
    <t>昆明文艺周暨昆明市文联新时代文明实践文艺志愿服务活动经费</t>
  </si>
  <si>
    <t>530100251100003577303</t>
  </si>
  <si>
    <t>文联系统文艺人才和文联管理干部教育培训经费</t>
  </si>
  <si>
    <t>530100261100004972120</t>
  </si>
  <si>
    <t>昆明文艺中心物业管理项目经费</t>
  </si>
  <si>
    <t>30209</t>
  </si>
  <si>
    <t>物业管理费</t>
  </si>
  <si>
    <t>预算05-2表</t>
  </si>
  <si>
    <t>单位名称、项目名称</t>
  </si>
  <si>
    <t>项目年度绩效目标</t>
  </si>
  <si>
    <t>一级指标</t>
  </si>
  <si>
    <t>二级指标</t>
  </si>
  <si>
    <t>三级指标</t>
  </si>
  <si>
    <t>指标性质</t>
  </si>
  <si>
    <t>指标值</t>
  </si>
  <si>
    <t>度量单位</t>
  </si>
  <si>
    <t>指标属性</t>
  </si>
  <si>
    <t>指标内容</t>
  </si>
  <si>
    <t>进一步打造好“网上文联”之家，继续在网上宣传阵地建设、加强文艺网上传播上持续发力，显著做强主流舆论，促进网络文娱生态向上上好。</t>
  </si>
  <si>
    <t>产出指标</t>
  </si>
  <si>
    <t>数量指标</t>
  </si>
  <si>
    <t>利用平台进行主题宣传次数</t>
  </si>
  <si>
    <t>&gt;=</t>
  </si>
  <si>
    <t>次</t>
  </si>
  <si>
    <t>定量指标</t>
  </si>
  <si>
    <t>建立建好本单位本部门官方网站，利用微博、微信、手机客户端等新媒体平台，每月开展1次，全年不少于12次微话题、微直播、微访谈等主题宣传。遇重大突发事件，利用新媒体平台及时发声，完成率=（实际完成内容/计划完成内容）*100%。</t>
  </si>
  <si>
    <t>平台维护数</t>
  </si>
  <si>
    <t>=</t>
  </si>
  <si>
    <t>个</t>
  </si>
  <si>
    <t>是否按计划完成维护。</t>
  </si>
  <si>
    <t>质量指标</t>
  </si>
  <si>
    <t>稿件发布率</t>
  </si>
  <si>
    <t>100</t>
  </si>
  <si>
    <t>%</t>
  </si>
  <si>
    <t>根据实际稿件发布，达到应发尽发。发布率=（实际发布稿件数/计划发布稿件数）*100%。</t>
  </si>
  <si>
    <t>平台更新率</t>
  </si>
  <si>
    <t>反应平台的更新情况。更新了=（实际更新数/计划跟新更新数）*100%。</t>
  </si>
  <si>
    <t>时效指标</t>
  </si>
  <si>
    <t>平台维护及时率</t>
  </si>
  <si>
    <t>反应平台维护及时情况，及时率=（实际维护时间/计划维护时间）*100%。</t>
  </si>
  <si>
    <t>任务完成及时率</t>
  </si>
  <si>
    <t>反应工作任务完成的及时情况，及时率=（实际完成时间/计划完成时间）*100%。</t>
  </si>
  <si>
    <t>效益指标</t>
  </si>
  <si>
    <t>社会效益</t>
  </si>
  <si>
    <t>信息覆盖率</t>
  </si>
  <si>
    <t>反应项目的实施覆盖人群的情况，覆盖率=（实际覆盖人群/计划覆盖人群）*100%。</t>
  </si>
  <si>
    <t>满意度指标</t>
  </si>
  <si>
    <t>服务对象满意度</t>
  </si>
  <si>
    <t>文艺爱好者满意度</t>
  </si>
  <si>
    <t>&gt;</t>
  </si>
  <si>
    <t>90</t>
  </si>
  <si>
    <t>反映文艺爱好者对项目成果的认可程度，计划发放200份调查问卷，满意度达90%以上</t>
  </si>
  <si>
    <t>围绕昆明区域性国际中心城市和区域性国际人文交流中心建设，推进区域性国际中心城市建设,讲述昆明故事，围绕昆明历史文化和时代变迁，反映昆明城市发展和社会人文风貌，扶持鼓励各类文艺作品创作，团结培养更多文艺人才，促进昆明文学艺术事业繁荣发展和促进文艺精品创作。面向社会选聘优秀文艺家、文艺评论家给予扶持，签约开展主题文艺创作等活动，团结培养更多文艺人才，加强新时代昆明文艺评论工作，促进昆明文学艺术事业繁荣发展，宣传昆明城市精神。</t>
  </si>
  <si>
    <t>扶持文艺评论家数量</t>
  </si>
  <si>
    <t>人</t>
  </si>
  <si>
    <t>扶持一批文艺评论家并创作推出一批文艺评论作品。完成率=（实际扶持签约人数/计划扶持签约人数）*100%。</t>
  </si>
  <si>
    <t>扶持文艺家数量</t>
  </si>
  <si>
    <t>扶持一批文艺家并创作推出一批文艺作品。完成率=（实际扶持签约人数/计划扶持签约人数）*100%。</t>
  </si>
  <si>
    <t>扶持签约文艺家文艺覆盖率</t>
  </si>
  <si>
    <t>60</t>
  </si>
  <si>
    <t>按照文件要求扶持签约文艺家的文艺类型，促进昆明文学艺术事业发展，(覆盖率=(实际扶持文艺类型数量/计划扶持文艺类型数量)*100%)</t>
  </si>
  <si>
    <t>完成及时率</t>
  </si>
  <si>
    <t>在2025年组织各类对外文化活动，组织一批文艺作品、活动，扶持一批文艺创作作品和文化机构。反应工作任务完成的及时情况，及时率=（实际完成时间/计划完成时间）*100%</t>
  </si>
  <si>
    <t>可持续影响</t>
  </si>
  <si>
    <t>可持续影响年限</t>
  </si>
  <si>
    <t>年</t>
  </si>
  <si>
    <t>签约文艺家，扶持文艺作品创作，促进昆明文学艺术事业繁荣发展和促进文艺精品创作。</t>
  </si>
  <si>
    <t>签约文艺家满意度</t>
  </si>
  <si>
    <t>80</t>
  </si>
  <si>
    <t>反映签约文艺家对项目扶持情况的认可程度。按签约人数发放问卷调查，调查签约文艺家的满意程度。</t>
  </si>
  <si>
    <t>为深入贯彻落实习近平新时代中国特色社会主义思想,全面贯彻落实党的二十大精神，充分展示昆明市文艺界近年来发展、创作的成果，以文化发展惠及于民、服务于社会，推进新时代文明实践文艺志愿服务的开展，用情用力讲好昆明故事，传播昆明声音，进一步提升昆明文艺的感召力，向社会推介一批老百姓喜闻乐见的优秀文艺作品，扩大昆明文艺影响力。充分发挥文艺在乡村振兴战略、生态文明建设和民族团结进步中的重要作用，助力“六个春城”建设，让“春城”成为“有一种叫云南的生活”的核心体验地；围绕昆明发展成就，聚焦文艺精品创作，多角度展现全市人民追求幸福生活砥砺奋进的精神风貌，增强人民群众的满意度和幸福感。</t>
  </si>
  <si>
    <t>开展活动场次</t>
  </si>
  <si>
    <t>场</t>
  </si>
  <si>
    <t>通过不同形式文艺展演，展示昆明文艺界近年来的创作成果。完成率=（实际完成场数/计划完成场数）*100%。</t>
  </si>
  <si>
    <t>活动文艺覆盖率</t>
  </si>
  <si>
    <t>展示昆明文艺界近年来的创作成果。完成率=(实际开展文艺活动种类/计划开展文艺活动种类)*100%</t>
  </si>
  <si>
    <t>完成文艺周活动的时效</t>
  </si>
  <si>
    <t>1.00</t>
  </si>
  <si>
    <t>按照文件要求组织开展文艺周活动，反应工作任务完成的及时情况，及时率=（实际完成时间/计划完成时间）*100%</t>
  </si>
  <si>
    <t>推动文艺创作产生的可持续性影响，提升昆明文艺的感召力，促进昆明文艺的繁荣发展</t>
  </si>
  <si>
    <t>群众满意度</t>
  </si>
  <si>
    <t>文艺周活动结束后，进行随机调查，广大人民群众对活动的满意程度</t>
  </si>
  <si>
    <t>为深入学习贯彻党的二十大精神和习近平总书记考察云南重要讲话精神，繁荣发展文化事业和文化产业，推出更多增强人民精神力量的优秀作品，促进文艺活动健康有序开展，根据《昆明市文联文艺家协会文艺作品及活动立项扶持实施细则(试行)》(昆文联字〔2020】13号)工作要求，扶持促进文艺创作,改善文艺家专业创作的条件,进一步推出精品力作，有效完成各项文学艺术创作工作引导多出优秀作品多出优秀人才，促进昆明文学艺术事业繁荣发展和促进文艺精品创作。</t>
  </si>
  <si>
    <t>扶持文艺家协会数量</t>
  </si>
  <si>
    <t>&lt;=</t>
  </si>
  <si>
    <t>扶持协会进行文艺作品创作及活动开展，未达到扶持数量按比例扣分。</t>
  </si>
  <si>
    <t>扶持协会文艺作品及活动数量</t>
  </si>
  <si>
    <t>扶持率</t>
  </si>
  <si>
    <t>对文艺家协会的扶持情况，扶持率=（实际扶持协会数/计划扶持协会数）*100%。</t>
  </si>
  <si>
    <t>补助时效</t>
  </si>
  <si>
    <t>完成本年度的符合要求的文艺创作项目的扶持.反应工作任务完成的及时情况，及时率=（实际完成时间/计划完成时间）*100%。</t>
  </si>
  <si>
    <t>持续推动文艺创作影响年限</t>
  </si>
  <si>
    <t>协会满意度</t>
  </si>
  <si>
    <t>协会对文艺创作补助的满意度，面向发放调查问卷，满意度达80%以上</t>
  </si>
  <si>
    <t>成本指标</t>
  </si>
  <si>
    <t>经济成本指标</t>
  </si>
  <si>
    <t>补助扶持经费</t>
  </si>
  <si>
    <t>53</t>
  </si>
  <si>
    <t>万元</t>
  </si>
  <si>
    <t>按照管理办法，给予经费补助</t>
  </si>
  <si>
    <t>用于昆明文艺展览展演、教育培训、会议活动等</t>
  </si>
  <si>
    <t>物业管理面积</t>
  </si>
  <si>
    <t>2150.55</t>
  </si>
  <si>
    <t>平方米</t>
  </si>
  <si>
    <t>2150.55平方米</t>
  </si>
  <si>
    <t>文艺活动开展数量</t>
  </si>
  <si>
    <t>用于昆明文艺展览展演、教育培训、会议活动等。</t>
  </si>
  <si>
    <t>保障办公楼正常运转率</t>
  </si>
  <si>
    <t>办公楼院物业管理，保障办公楼正常运转</t>
  </si>
  <si>
    <t>办公楼管理运行维护时限</t>
  </si>
  <si>
    <t>月</t>
  </si>
  <si>
    <t>办公楼管理运行维护时间为1年</t>
  </si>
  <si>
    <t>95</t>
  </si>
  <si>
    <t>保障办公楼正常运转率达到95%</t>
  </si>
  <si>
    <t>用户满意度</t>
  </si>
  <si>
    <t>由市文联组织对物业公司的满意度调查工作，计划发放10份调查问卷，满意度达90%以上</t>
  </si>
  <si>
    <t>通过开展文艺骨干和管理干部培训，专题班等，进一步提升全市文艺骨干政治理论素养，提高干部管理水平，同时加强文艺专业学习和提升。</t>
  </si>
  <si>
    <t>组织培训期数</t>
  </si>
  <si>
    <t>反映预算部门（单位）组织开展各类培训的期数。</t>
  </si>
  <si>
    <t>培训人员合格率</t>
  </si>
  <si>
    <t>反映预算部门（单位）组织开展各类培训的质量。
培训人员合格率=（合格的学员数量/培训总学员数量）*100%。</t>
  </si>
  <si>
    <t>完成培训的时效</t>
  </si>
  <si>
    <t>按照文件要求组织开展培训，反应工作任务完成的及时情况，及时率=（实际完成时间/计划完成时间）*100%</t>
  </si>
  <si>
    <t>通过扎实深入开展学习教育培训，在专业素养和管理能力上取得新提高。</t>
  </si>
  <si>
    <t>参训人员满意度</t>
  </si>
  <si>
    <t>反映参训人员对培训内容、讲师授课、课程设置和培训效果等的满意度。
参训人员满意度=（对培训整体满意的参训人数/参训总人数）*100%</t>
  </si>
  <si>
    <t>为深入学习习近平文化思想，贯彻习近平关于社会主义精神文明建设的重要论述和党的二十大精神，根据《云南省文联 云南省文明办关于落实“强基工程”——文艺助力基层精神文明建设行动(2023-2025年)实施方案》精神，认真落实党中央关于文艺和文联工作以及新时代文明实践中心建设的部署要求，全面推动“强基工程”顺利实施。组织开展形式多样、内容充实、内涵丰富的文艺活动，营造欢乐祥和、喜庆热烈、文明进步的浓厚节日氛围，凝聚团结进取、奋发图强的强大精神力量。</t>
  </si>
  <si>
    <t>开展活动次数</t>
  </si>
  <si>
    <t>组织开展各类文艺惠民进基层活动。完成率=（实际开展活动次数/计划开展活动次数）*100%。</t>
  </si>
  <si>
    <t>活动完成率</t>
  </si>
  <si>
    <t>85</t>
  </si>
  <si>
    <t>按照文件要求开展各类文艺志愿服务活动各类文艺家参与情况。覆盖率=(实际参与文艺种类/计划参与文艺种类)*100%保证开展的文艺培训、服务采风、文艺扶贫等各类文艺志愿服务活动的质量，完成率=（实际开展次数/计划开展次数）*100%。</t>
  </si>
  <si>
    <t>完成时效</t>
  </si>
  <si>
    <t>按照文件要求组织开展本年度的文艺进基层活动。反应工作任务完成的及时情况，及时率=（实际完成时间/计划完成时间）*100%</t>
  </si>
  <si>
    <t>引导广大文艺工作者创作更多的优秀文艺作品，面向基层、服务群众</t>
  </si>
  <si>
    <t>基层群众满意度</t>
  </si>
  <si>
    <t>反映基层群众对项目成果的认可程度，计划向基层群众发放50份调查问卷，满意度达80%以上</t>
  </si>
  <si>
    <t>通过开展档案规范化工作、内部审计工作和财务管理等工作，为市文联实现基本职能提供基础保障。不断加强部门自身建设，厉行节约，提质增效，完成本单位自身建设与管理专项工作，提升部门管理水平。</t>
  </si>
  <si>
    <t>档案规范化整理</t>
  </si>
  <si>
    <t xml:space="preserve">1 </t>
  </si>
  <si>
    <t>贯彻落实全市档案工作会议和昆明市档案局关于向市档案馆移交档案的相关要求，推进市文联档案规范整理、装订和数字化转化等工作，提高档案规范化、精细化、数字化水平。按照相关规定完成市文联全年文书档案的规范化</t>
  </si>
  <si>
    <t>审计服务</t>
  </si>
  <si>
    <t>加强内部审计工作，规范内部审计行为，提升内部审计工作质量，充分发挥内部审计作用。</t>
  </si>
  <si>
    <t>法律顾问咨询服务</t>
  </si>
  <si>
    <t>加强依法行政、规范管理运行、提高工作效能、维护合法权益。</t>
  </si>
  <si>
    <t>完成时限</t>
  </si>
  <si>
    <t>运维时间段按每年计算</t>
  </si>
  <si>
    <t>通过开展档案规范化工作、内部审计工作和财务管理等工作，为市文联实现基本职能提供基础保障。不断加强部门自身建设，厉行节约，提质增效，提升部门经费管理水平。</t>
  </si>
  <si>
    <t>文联机关和下属两家事业单位和协会等对购买服务的项目工作满意度</t>
  </si>
  <si>
    <t>由市文联组织满意度调查工作</t>
  </si>
  <si>
    <t>预算06表</t>
  </si>
  <si>
    <t>政府性基金预算支出预算表</t>
  </si>
  <si>
    <t>单位名称：昆明市发展和改革委员会</t>
  </si>
  <si>
    <t>政府性基金预算支出</t>
  </si>
  <si>
    <t>注：我单位2026年无政府性基金预算支出预算，此表为空。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</si>
  <si>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</si>
  <si>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</si>
  <si>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</si>
  <si>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</si>
  <si>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</si>
  <si>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</si>
  <si>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</si>
  <si>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</si>
  <si>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</si>
  <si>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</si>
  <si>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</si>
  <si>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采购复印纸</t>
  </si>
  <si>
    <t>纸及纸板</t>
  </si>
  <si>
    <t>批</t>
  </si>
  <si>
    <t>物业管理服务</t>
  </si>
  <si>
    <t>预算08表</t>
  </si>
  <si>
    <t>政府购买服务项目</t>
  </si>
  <si>
    <t>政府购买服务目录</t>
  </si>
  <si>
    <t>注：我单位2026年无政府购买服务预算，此表为空。</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</si>
  <si>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</si>
  <si>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</si>
  <si>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</si>
  <si>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</si>
  <si>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</si>
  <si>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</si>
  <si>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</si>
  <si>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</si>
  <si>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</si>
  <si>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</si>
  <si>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</si>
  <si>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</si>
  <si>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</si>
  <si>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</si>
  <si>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</si>
  <si>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</si>
  <si>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</si>
  <si>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</si>
  <si>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</si>
  <si>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</si>
  <si>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</si>
  <si>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</si>
  <si>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</si>
  <si>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</si>
  <si>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注：我单位2026年无市对下转移支付预算，此表为空。</t>
  </si>
  <si>
    <t>预算09-2表</t>
  </si>
  <si>
    <t>注：我单位2026年无市对下转移支付预算，故无市对下转移支付绩效目标表，此表为空。</t>
  </si>
  <si>
    <t xml:space="preserve">预算10表
</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</si>
  <si>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</si>
  <si>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</si>
  <si>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</si>
  <si>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</si>
  <si>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</si>
  <si>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</si>
  <si>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</si>
  <si>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</si>
  <si>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注：我单位2026年无新增资产配置预算，此表为空。</t>
  </si>
  <si>
    <t>预算11表</t>
  </si>
  <si>
    <t>上级补助</t>
  </si>
  <si>
    <t>注：我单位2026年无上级转移支付补助项目支出预算，此表为空。</t>
  </si>
  <si>
    <t>预算12表</t>
  </si>
  <si>
    <t>项目级次</t>
  </si>
  <si>
    <t>311 专项业务类</t>
  </si>
  <si>
    <t>本级</t>
  </si>
  <si>
    <t>313 事业发展类</t>
  </si>
  <si>
    <t/>
  </si>
</sst>
</file>

<file path=xl/styles.xml><?xml version="1.0" encoding="utf-8"?>
<styleSheet xmlns="http://schemas.openxmlformats.org/spreadsheetml/2006/main">
  <numFmts count="9">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0;;@"/>
    <numFmt numFmtId="177" formatCode="hh:mm:ss"/>
    <numFmt numFmtId="178" formatCode="yyyy/mm/dd"/>
    <numFmt numFmtId="179" formatCode="yyyy/mm/dd\ hh:mm:ss"/>
    <numFmt numFmtId="180" formatCode="#,##0.00;\-#,##0.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b/>
      <sz val="18"/>
      <color theme="3"/>
      <name val="宋体"/>
      <charset val="134"/>
      <scheme val="minor"/>
    </font>
    <font>
      <sz val="9"/>
      <name val="宋体"/>
      <charset val="134"/>
    </font>
    <font>
      <sz val="11"/>
      <color theme="1"/>
      <name val="宋体"/>
      <charset val="0"/>
      <scheme val="minor"/>
    </font>
    <font>
      <sz val="11"/>
      <color rgb="FF9C0006"/>
      <name val="宋体"/>
      <charset val="0"/>
      <scheme val="minor"/>
    </font>
    <font>
      <sz val="11"/>
      <color theme="0"/>
      <name val="宋体"/>
      <charset val="0"/>
      <scheme val="minor"/>
    </font>
    <font>
      <sz val="11"/>
      <color rgb="FF3F3F76"/>
      <name val="宋体"/>
      <charset val="0"/>
      <scheme val="minor"/>
    </font>
    <font>
      <sz val="11"/>
      <color rgb="FFFF0000"/>
      <name val="宋体"/>
      <charset val="0"/>
      <scheme val="minor"/>
    </font>
    <font>
      <sz val="11"/>
      <color rgb="FF9C650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rgb="FFF2F2F2"/>
        <bgColor indexed="64"/>
      </patternFill>
    </fill>
    <fill>
      <patternFill patternType="solid">
        <fgColor theme="8"/>
        <bgColor indexed="64"/>
      </patternFill>
    </fill>
    <fill>
      <patternFill patternType="solid">
        <fgColor theme="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8" tint="0.799981688894314"/>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7">
    <xf numFmtId="0" fontId="0" fillId="0" borderId="0"/>
    <xf numFmtId="42" fontId="0" fillId="0" borderId="0" applyFont="0" applyFill="0" applyBorder="0" applyAlignment="0" applyProtection="0">
      <alignment vertical="center"/>
    </xf>
    <xf numFmtId="0" fontId="17" fillId="16" borderId="0" applyNumberFormat="0" applyBorder="0" applyAlignment="0" applyProtection="0">
      <alignment vertical="center"/>
    </xf>
    <xf numFmtId="0" fontId="20" fillId="17"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9" fontId="16" fillId="0" borderId="7">
      <alignment horizontal="righ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43" fontId="0" fillId="0" borderId="0" applyFont="0" applyFill="0" applyBorder="0" applyAlignment="0" applyProtection="0">
      <alignment vertical="center"/>
    </xf>
    <xf numFmtId="0" fontId="19" fillId="22"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178" fontId="16" fillId="0" borderId="7">
      <alignment horizontal="right" vertical="center"/>
    </xf>
    <xf numFmtId="0" fontId="24" fillId="0" borderId="0" applyNumberFormat="0" applyFill="0" applyBorder="0" applyAlignment="0" applyProtection="0">
      <alignment vertical="center"/>
    </xf>
    <xf numFmtId="0" fontId="0" fillId="3" borderId="14" applyNumberFormat="0" applyFont="0" applyAlignment="0" applyProtection="0">
      <alignment vertical="center"/>
    </xf>
    <xf numFmtId="0" fontId="19" fillId="21" borderId="0" applyNumberFormat="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9" fillId="0" borderId="18" applyNumberFormat="0" applyFill="0" applyAlignment="0" applyProtection="0">
      <alignment vertical="center"/>
    </xf>
    <xf numFmtId="0" fontId="31" fillId="0" borderId="18" applyNumberFormat="0" applyFill="0" applyAlignment="0" applyProtection="0">
      <alignment vertical="center"/>
    </xf>
    <xf numFmtId="0" fontId="19" fillId="25" borderId="0" applyNumberFormat="0" applyBorder="0" applyAlignment="0" applyProtection="0">
      <alignment vertical="center"/>
    </xf>
    <xf numFmtId="0" fontId="25" fillId="0" borderId="20" applyNumberFormat="0" applyFill="0" applyAlignment="0" applyProtection="0">
      <alignment vertical="center"/>
    </xf>
    <xf numFmtId="0" fontId="19" fillId="24" borderId="0" applyNumberFormat="0" applyBorder="0" applyAlignment="0" applyProtection="0">
      <alignment vertical="center"/>
    </xf>
    <xf numFmtId="0" fontId="33" fillId="27" borderId="21" applyNumberFormat="0" applyAlignment="0" applyProtection="0">
      <alignment vertical="center"/>
    </xf>
    <xf numFmtId="0" fontId="34" fillId="27" borderId="15" applyNumberFormat="0" applyAlignment="0" applyProtection="0">
      <alignment vertical="center"/>
    </xf>
    <xf numFmtId="0" fontId="26" fillId="23" borderId="16" applyNumberFormat="0" applyAlignment="0" applyProtection="0">
      <alignment vertical="center"/>
    </xf>
    <xf numFmtId="0" fontId="17" fillId="15" borderId="0" applyNumberFormat="0" applyBorder="0" applyAlignment="0" applyProtection="0">
      <alignment vertical="center"/>
    </xf>
    <xf numFmtId="0" fontId="19" fillId="29" borderId="0" applyNumberFormat="0" applyBorder="0" applyAlignment="0" applyProtection="0">
      <alignment vertical="center"/>
    </xf>
    <xf numFmtId="0" fontId="28" fillId="0" borderId="17" applyNumberFormat="0" applyFill="0" applyAlignment="0" applyProtection="0">
      <alignment vertical="center"/>
    </xf>
    <xf numFmtId="0" fontId="30" fillId="0" borderId="19" applyNumberFormat="0" applyFill="0" applyAlignment="0" applyProtection="0">
      <alignment vertical="center"/>
    </xf>
    <xf numFmtId="0" fontId="32" fillId="26" borderId="0" applyNumberFormat="0" applyBorder="0" applyAlignment="0" applyProtection="0">
      <alignment vertical="center"/>
    </xf>
    <xf numFmtId="0" fontId="22" fillId="20" borderId="0" applyNumberFormat="0" applyBorder="0" applyAlignment="0" applyProtection="0">
      <alignment vertical="center"/>
    </xf>
    <xf numFmtId="10" fontId="16" fillId="0" borderId="7">
      <alignment horizontal="right" vertical="center"/>
    </xf>
    <xf numFmtId="0" fontId="17" fillId="33" borderId="0" applyNumberFormat="0" applyBorder="0" applyAlignment="0" applyProtection="0">
      <alignment vertical="center"/>
    </xf>
    <xf numFmtId="0" fontId="19" fillId="12" borderId="0" applyNumberFormat="0" applyBorder="0" applyAlignment="0" applyProtection="0">
      <alignment vertical="center"/>
    </xf>
    <xf numFmtId="0" fontId="17" fillId="14" borderId="0" applyNumberFormat="0" applyBorder="0" applyAlignment="0" applyProtection="0">
      <alignment vertical="center"/>
    </xf>
    <xf numFmtId="0" fontId="17" fillId="31" borderId="0" applyNumberFormat="0" applyBorder="0" applyAlignment="0" applyProtection="0">
      <alignment vertical="center"/>
    </xf>
    <xf numFmtId="0" fontId="17" fillId="32" borderId="0" applyNumberFormat="0" applyBorder="0" applyAlignment="0" applyProtection="0">
      <alignment vertical="center"/>
    </xf>
    <xf numFmtId="0" fontId="17" fillId="6" borderId="0" applyNumberFormat="0" applyBorder="0" applyAlignment="0" applyProtection="0">
      <alignment vertical="center"/>
    </xf>
    <xf numFmtId="0" fontId="19" fillId="11" borderId="0" applyNumberFormat="0" applyBorder="0" applyAlignment="0" applyProtection="0">
      <alignment vertical="center"/>
    </xf>
    <xf numFmtId="0" fontId="19" fillId="10" borderId="0" applyNumberFormat="0" applyBorder="0" applyAlignment="0" applyProtection="0">
      <alignment vertical="center"/>
    </xf>
    <xf numFmtId="0" fontId="17" fillId="13" borderId="0" applyNumberFormat="0" applyBorder="0" applyAlignment="0" applyProtection="0">
      <alignment vertical="center"/>
    </xf>
    <xf numFmtId="0" fontId="17" fillId="30" borderId="0" applyNumberFormat="0" applyBorder="0" applyAlignment="0" applyProtection="0">
      <alignment vertical="center"/>
    </xf>
    <xf numFmtId="0" fontId="19" fillId="28" borderId="0" applyNumberFormat="0" applyBorder="0" applyAlignment="0" applyProtection="0">
      <alignment vertical="center"/>
    </xf>
    <xf numFmtId="0" fontId="17" fillId="5" borderId="0" applyNumberFormat="0" applyBorder="0" applyAlignment="0" applyProtection="0">
      <alignment vertical="center"/>
    </xf>
    <xf numFmtId="0" fontId="19" fillId="19" borderId="0" applyNumberFormat="0" applyBorder="0" applyAlignment="0" applyProtection="0">
      <alignment vertical="center"/>
    </xf>
    <xf numFmtId="0" fontId="19" fillId="9" borderId="0" applyNumberFormat="0" applyBorder="0" applyAlignment="0" applyProtection="0">
      <alignment vertical="center"/>
    </xf>
    <xf numFmtId="0" fontId="17" fillId="4" borderId="0" applyNumberFormat="0" applyBorder="0" applyAlignment="0" applyProtection="0">
      <alignment vertical="center"/>
    </xf>
    <xf numFmtId="0" fontId="19" fillId="18" borderId="0" applyNumberFormat="0" applyBorder="0" applyAlignment="0" applyProtection="0">
      <alignment vertical="center"/>
    </xf>
    <xf numFmtId="180" fontId="16" fillId="0" borderId="7">
      <alignment horizontal="right" vertical="center"/>
    </xf>
    <xf numFmtId="49" fontId="16" fillId="0" borderId="7">
      <alignment horizontal="left" vertical="center" wrapText="1"/>
    </xf>
    <xf numFmtId="180" fontId="16" fillId="0" borderId="7">
      <alignment horizontal="right" vertical="center"/>
    </xf>
    <xf numFmtId="177" fontId="16" fillId="0" borderId="7">
      <alignment horizontal="right" vertical="center"/>
    </xf>
    <xf numFmtId="176" fontId="16" fillId="0" borderId="7">
      <alignment horizontal="right" vertical="center"/>
    </xf>
  </cellStyleXfs>
  <cellXfs count="197">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3"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80" fontId="5" fillId="0" borderId="7" xfId="0" applyNumberFormat="1" applyFont="1" applyBorder="1" applyAlignment="1">
      <alignment horizontal="right"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0" fontId="4" fillId="0" borderId="9" xfId="0" applyFont="1" applyBorder="1" applyAlignment="1">
      <alignment horizontal="center" vertical="center" wrapText="1"/>
    </xf>
    <xf numFmtId="176" fontId="5" fillId="0" borderId="7" xfId="56" applyNumberFormat="1" applyFont="1" applyBorder="1" applyAlignment="1">
      <alignment horizontal="center" vertical="center"/>
    </xf>
    <xf numFmtId="176" fontId="5" fillId="0" borderId="7" xfId="0" applyNumberFormat="1" applyFont="1" applyBorder="1" applyAlignment="1">
      <alignment horizontal="center" vertical="center"/>
    </xf>
    <xf numFmtId="0" fontId="2" fillId="0" borderId="11" xfId="0" applyFont="1" applyBorder="1" applyAlignment="1">
      <alignment horizontal="left" vertical="center" wrapText="1"/>
    </xf>
    <xf numFmtId="3" fontId="2" fillId="0" borderId="11" xfId="0" applyNumberFormat="1" applyFont="1" applyBorder="1" applyAlignment="1">
      <alignment horizontal="right" vertical="center"/>
    </xf>
    <xf numFmtId="0" fontId="2" fillId="0" borderId="11" xfId="0" applyFont="1" applyBorder="1" applyAlignment="1" applyProtection="1">
      <alignment horizontal="left" vertical="center" indent="1"/>
      <protection locked="0"/>
    </xf>
    <xf numFmtId="0" fontId="2" fillId="0" borderId="11" xfId="0" applyFont="1" applyBorder="1" applyAlignment="1" applyProtection="1">
      <alignment horizontal="left" vertical="center" indent="2"/>
      <protection locked="0"/>
    </xf>
    <xf numFmtId="0" fontId="2" fillId="0" borderId="13" xfId="0" applyFont="1" applyBorder="1" applyAlignment="1">
      <alignment horizontal="left" vertical="center"/>
    </xf>
    <xf numFmtId="0" fontId="2" fillId="2" borderId="11" xfId="0" applyFont="1" applyFill="1" applyBorder="1" applyAlignment="1">
      <alignment horizontal="right" vertical="center"/>
    </xf>
    <xf numFmtId="0" fontId="2"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inden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80"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1" xfId="0" applyFont="1" applyFill="1" applyBorder="1" applyAlignment="1">
      <alignment horizontal="left" vertical="center"/>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13" workbookViewId="0">
      <selection activeCell="A44" sqref="A44"/>
    </sheetView>
  </sheetViews>
  <sheetFormatPr defaultColWidth="8.575" defaultRowHeight="12.75" customHeight="1" outlineLevelCol="3"/>
  <cols>
    <col min="1" max="4" width="41" customWidth="1"/>
  </cols>
  <sheetData>
    <row r="1" ht="15" customHeight="1" spans="1:4">
      <c r="A1" s="45"/>
      <c r="B1" s="45"/>
      <c r="C1" s="45"/>
      <c r="D1" s="46" t="s">
        <v>0</v>
      </c>
    </row>
    <row r="2" ht="41.25" customHeight="1" spans="1:1">
      <c r="A2" s="40" t="str">
        <f>"2026"&amp;"年部门财务收支预算总表"</f>
        <v>2026年部门财务收支预算总表</v>
      </c>
    </row>
    <row r="3" ht="17.25" customHeight="1" spans="1:4">
      <c r="A3" s="43" t="str">
        <f>"单位名称："&amp;"昆明市文学艺术界联合会"</f>
        <v>单位名称：昆明市文学艺术界联合会</v>
      </c>
      <c r="B3" s="161"/>
      <c r="D3" s="140" t="s">
        <v>1</v>
      </c>
    </row>
    <row r="4" ht="23.25" customHeight="1" spans="1:4">
      <c r="A4" s="162" t="s">
        <v>2</v>
      </c>
      <c r="B4" s="163"/>
      <c r="C4" s="162" t="s">
        <v>3</v>
      </c>
      <c r="D4" s="163"/>
    </row>
    <row r="5" ht="24" customHeight="1" spans="1:4">
      <c r="A5" s="162" t="s">
        <v>4</v>
      </c>
      <c r="B5" s="162" t="s">
        <v>5</v>
      </c>
      <c r="C5" s="162" t="s">
        <v>6</v>
      </c>
      <c r="D5" s="162" t="s">
        <v>5</v>
      </c>
    </row>
    <row r="6" ht="17.25" customHeight="1" spans="1:4">
      <c r="A6" s="164" t="s">
        <v>7</v>
      </c>
      <c r="B6" s="81">
        <v>5945199.68</v>
      </c>
      <c r="C6" s="164" t="s">
        <v>8</v>
      </c>
      <c r="D6" s="81"/>
    </row>
    <row r="7" ht="17.25" customHeight="1" spans="1:4">
      <c r="A7" s="164" t="s">
        <v>9</v>
      </c>
      <c r="B7" s="81"/>
      <c r="C7" s="164" t="s">
        <v>10</v>
      </c>
      <c r="D7" s="81"/>
    </row>
    <row r="8" ht="17.25" customHeight="1" spans="1:4">
      <c r="A8" s="164" t="s">
        <v>11</v>
      </c>
      <c r="B8" s="81"/>
      <c r="C8" s="196" t="s">
        <v>12</v>
      </c>
      <c r="D8" s="81"/>
    </row>
    <row r="9" ht="17.25" customHeight="1" spans="1:4">
      <c r="A9" s="164" t="s">
        <v>13</v>
      </c>
      <c r="B9" s="81"/>
      <c r="C9" s="196" t="s">
        <v>14</v>
      </c>
      <c r="D9" s="81"/>
    </row>
    <row r="10" ht="17.25" customHeight="1" spans="1:4">
      <c r="A10" s="164" t="s">
        <v>15</v>
      </c>
      <c r="B10" s="81"/>
      <c r="C10" s="196" t="s">
        <v>16</v>
      </c>
      <c r="D10" s="81"/>
    </row>
    <row r="11" ht="17.25" customHeight="1" spans="1:4">
      <c r="A11" s="164" t="s">
        <v>17</v>
      </c>
      <c r="B11" s="81"/>
      <c r="C11" s="196" t="s">
        <v>18</v>
      </c>
      <c r="D11" s="81"/>
    </row>
    <row r="12" ht="17.25" customHeight="1" spans="1:4">
      <c r="A12" s="164" t="s">
        <v>19</v>
      </c>
      <c r="B12" s="81"/>
      <c r="C12" s="31" t="s">
        <v>20</v>
      </c>
      <c r="D12" s="81">
        <v>4432805.68</v>
      </c>
    </row>
    <row r="13" ht="17.25" customHeight="1" spans="1:4">
      <c r="A13" s="164" t="s">
        <v>21</v>
      </c>
      <c r="B13" s="81"/>
      <c r="C13" s="31" t="s">
        <v>22</v>
      </c>
      <c r="D13" s="81">
        <v>845784</v>
      </c>
    </row>
    <row r="14" ht="17.25" customHeight="1" spans="1:4">
      <c r="A14" s="164" t="s">
        <v>23</v>
      </c>
      <c r="B14" s="81"/>
      <c r="C14" s="31" t="s">
        <v>24</v>
      </c>
      <c r="D14" s="81">
        <v>379106</v>
      </c>
    </row>
    <row r="15" ht="17.25" customHeight="1" spans="1:4">
      <c r="A15" s="164" t="s">
        <v>25</v>
      </c>
      <c r="B15" s="81"/>
      <c r="C15" s="31" t="s">
        <v>26</v>
      </c>
      <c r="D15" s="81"/>
    </row>
    <row r="16" ht="17.25" customHeight="1" spans="1:4">
      <c r="A16" s="63"/>
      <c r="B16" s="81"/>
      <c r="C16" s="31" t="s">
        <v>27</v>
      </c>
      <c r="D16" s="81"/>
    </row>
    <row r="17" ht="17.25" customHeight="1" spans="1:4">
      <c r="A17" s="165"/>
      <c r="B17" s="81"/>
      <c r="C17" s="31" t="s">
        <v>28</v>
      </c>
      <c r="D17" s="81"/>
    </row>
    <row r="18" ht="17.25" customHeight="1" spans="1:4">
      <c r="A18" s="165"/>
      <c r="B18" s="81"/>
      <c r="C18" s="31" t="s">
        <v>29</v>
      </c>
      <c r="D18" s="81"/>
    </row>
    <row r="19" ht="17.25" customHeight="1" spans="1:4">
      <c r="A19" s="165"/>
      <c r="B19" s="81"/>
      <c r="C19" s="31" t="s">
        <v>30</v>
      </c>
      <c r="D19" s="81"/>
    </row>
    <row r="20" ht="17.25" customHeight="1" spans="1:4">
      <c r="A20" s="165"/>
      <c r="B20" s="81"/>
      <c r="C20" s="31" t="s">
        <v>31</v>
      </c>
      <c r="D20" s="81"/>
    </row>
    <row r="21" ht="17.25" customHeight="1" spans="1:4">
      <c r="A21" s="165"/>
      <c r="B21" s="81"/>
      <c r="C21" s="31" t="s">
        <v>32</v>
      </c>
      <c r="D21" s="81"/>
    </row>
    <row r="22" ht="17.25" customHeight="1" spans="1:4">
      <c r="A22" s="165"/>
      <c r="B22" s="81"/>
      <c r="C22" s="31" t="s">
        <v>33</v>
      </c>
      <c r="D22" s="81"/>
    </row>
    <row r="23" ht="17.25" customHeight="1" spans="1:4">
      <c r="A23" s="165"/>
      <c r="B23" s="81"/>
      <c r="C23" s="31" t="s">
        <v>34</v>
      </c>
      <c r="D23" s="81"/>
    </row>
    <row r="24" ht="17.25" customHeight="1" spans="1:4">
      <c r="A24" s="165"/>
      <c r="B24" s="81"/>
      <c r="C24" s="31" t="s">
        <v>35</v>
      </c>
      <c r="D24" s="81">
        <v>287504</v>
      </c>
    </row>
    <row r="25" ht="17.25" customHeight="1" spans="1:4">
      <c r="A25" s="165"/>
      <c r="B25" s="81"/>
      <c r="C25" s="31" t="s">
        <v>36</v>
      </c>
      <c r="D25" s="81"/>
    </row>
    <row r="26" ht="17.25" customHeight="1" spans="1:4">
      <c r="A26" s="165"/>
      <c r="B26" s="81"/>
      <c r="C26" s="63" t="s">
        <v>37</v>
      </c>
      <c r="D26" s="81"/>
    </row>
    <row r="27" ht="17.25" customHeight="1" spans="1:4">
      <c r="A27" s="165"/>
      <c r="B27" s="81"/>
      <c r="C27" s="31" t="s">
        <v>38</v>
      </c>
      <c r="D27" s="81"/>
    </row>
    <row r="28" ht="16.5" customHeight="1" spans="1:4">
      <c r="A28" s="165"/>
      <c r="B28" s="81"/>
      <c r="C28" s="31" t="s">
        <v>39</v>
      </c>
      <c r="D28" s="81"/>
    </row>
    <row r="29" ht="16.5" customHeight="1" spans="1:4">
      <c r="A29" s="165"/>
      <c r="B29" s="81"/>
      <c r="C29" s="63" t="s">
        <v>40</v>
      </c>
      <c r="D29" s="81"/>
    </row>
    <row r="30" ht="17.25" customHeight="1" spans="1:4">
      <c r="A30" s="165"/>
      <c r="B30" s="81"/>
      <c r="C30" s="63" t="s">
        <v>41</v>
      </c>
      <c r="D30" s="81"/>
    </row>
    <row r="31" ht="17.25" customHeight="1" spans="1:4">
      <c r="A31" s="165"/>
      <c r="B31" s="81"/>
      <c r="C31" s="31" t="s">
        <v>42</v>
      </c>
      <c r="D31" s="81"/>
    </row>
    <row r="32" ht="16.5" customHeight="1" spans="1:4">
      <c r="A32" s="165" t="s">
        <v>43</v>
      </c>
      <c r="B32" s="81">
        <v>5945199.68</v>
      </c>
      <c r="C32" s="165" t="s">
        <v>44</v>
      </c>
      <c r="D32" s="81">
        <v>5945199.68</v>
      </c>
    </row>
    <row r="33" ht="16.5" customHeight="1" spans="1:4">
      <c r="A33" s="63" t="s">
        <v>45</v>
      </c>
      <c r="B33" s="81"/>
      <c r="C33" s="63" t="s">
        <v>46</v>
      </c>
      <c r="D33" s="81"/>
    </row>
    <row r="34" ht="16.5" customHeight="1" spans="1:4">
      <c r="A34" s="31" t="s">
        <v>47</v>
      </c>
      <c r="B34" s="81"/>
      <c r="C34" s="31" t="s">
        <v>47</v>
      </c>
      <c r="D34" s="81"/>
    </row>
    <row r="35" ht="16.5" customHeight="1" spans="1:4">
      <c r="A35" s="31" t="s">
        <v>48</v>
      </c>
      <c r="B35" s="81"/>
      <c r="C35" s="31" t="s">
        <v>48</v>
      </c>
      <c r="D35" s="81"/>
    </row>
    <row r="36" ht="16.5" customHeight="1" spans="1:4">
      <c r="A36" s="166" t="s">
        <v>49</v>
      </c>
      <c r="B36" s="81">
        <v>5945199.68</v>
      </c>
      <c r="C36" s="166" t="s">
        <v>50</v>
      </c>
      <c r="D36" s="81">
        <v>5945199.68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B20" sqref="B20"/>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9">
        <v>1</v>
      </c>
      <c r="B1" s="120">
        <v>0</v>
      </c>
      <c r="C1" s="119">
        <v>1</v>
      </c>
      <c r="D1" s="121"/>
      <c r="E1" s="121"/>
      <c r="F1" s="118" t="s">
        <v>423</v>
      </c>
    </row>
    <row r="2" ht="42" customHeight="1" spans="1:6">
      <c r="A2" s="122" t="str">
        <f>"2026"&amp;"年部门政府性基金预算支出预算表"</f>
        <v>2026年部门政府性基金预算支出预算表</v>
      </c>
      <c r="B2" s="122" t="s">
        <v>424</v>
      </c>
      <c r="C2" s="123"/>
      <c r="D2" s="124"/>
      <c r="E2" s="124"/>
      <c r="F2" s="124"/>
    </row>
    <row r="3" ht="13.5" customHeight="1" spans="1:6">
      <c r="A3" s="4" t="str">
        <f>"单位名称："&amp;"昆明市文学艺术界联合会"</f>
        <v>单位名称：昆明市文学艺术界联合会</v>
      </c>
      <c r="B3" s="4" t="s">
        <v>425</v>
      </c>
      <c r="C3" s="119"/>
      <c r="D3" s="121"/>
      <c r="E3" s="121"/>
      <c r="F3" s="118" t="s">
        <v>1</v>
      </c>
    </row>
    <row r="4" ht="19.5" customHeight="1" spans="1:6">
      <c r="A4" s="125" t="s">
        <v>177</v>
      </c>
      <c r="B4" s="126" t="s">
        <v>71</v>
      </c>
      <c r="C4" s="125" t="s">
        <v>72</v>
      </c>
      <c r="D4" s="10" t="s">
        <v>426</v>
      </c>
      <c r="E4" s="11"/>
      <c r="F4" s="12"/>
    </row>
    <row r="5" ht="18.75" customHeight="1" spans="1:6">
      <c r="A5" s="127"/>
      <c r="B5" s="128"/>
      <c r="C5" s="127"/>
      <c r="D5" s="15" t="s">
        <v>54</v>
      </c>
      <c r="E5" s="10" t="s">
        <v>74</v>
      </c>
      <c r="F5" s="15" t="s">
        <v>75</v>
      </c>
    </row>
    <row r="6" ht="18.75" customHeight="1" spans="1:6">
      <c r="A6" s="70">
        <v>1</v>
      </c>
      <c r="B6" s="129" t="s">
        <v>82</v>
      </c>
      <c r="C6" s="70">
        <v>3</v>
      </c>
      <c r="D6" s="130">
        <v>4</v>
      </c>
      <c r="E6" s="130">
        <v>5</v>
      </c>
      <c r="F6" s="130">
        <v>6</v>
      </c>
    </row>
    <row r="7" ht="21" customHeight="1" spans="1:6">
      <c r="A7" s="20"/>
      <c r="B7" s="20"/>
      <c r="C7" s="20"/>
      <c r="D7" s="81"/>
      <c r="E7" s="81"/>
      <c r="F7" s="81"/>
    </row>
    <row r="8" ht="21" customHeight="1" spans="1:6">
      <c r="A8" s="20"/>
      <c r="B8" s="20"/>
      <c r="C8" s="20"/>
      <c r="D8" s="81"/>
      <c r="E8" s="81"/>
      <c r="F8" s="81"/>
    </row>
    <row r="9" ht="18.75" customHeight="1" spans="1:6">
      <c r="A9" s="131" t="s">
        <v>168</v>
      </c>
      <c r="B9" s="131" t="s">
        <v>168</v>
      </c>
      <c r="C9" s="132" t="s">
        <v>168</v>
      </c>
      <c r="D9" s="81"/>
      <c r="E9" s="81"/>
      <c r="F9" s="81"/>
    </row>
    <row r="10" customHeight="1" spans="1:1">
      <c r="A10" t="s">
        <v>427</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2"/>
  <sheetViews>
    <sheetView showZeros="0" workbookViewId="0">
      <selection activeCell="A1" sqref="A1"/>
    </sheetView>
  </sheetViews>
  <sheetFormatPr defaultColWidth="9.14166666666667" defaultRowHeight="14.25" customHeight="1"/>
  <cols>
    <col min="1" max="1" width="32.575" customWidth="1"/>
    <col min="2" max="2" width="21.7083333333333" customWidth="1"/>
    <col min="3" max="3" width="35.2833333333333" customWidth="1"/>
    <col min="4" max="4" width="7.70833333333333" customWidth="1"/>
    <col min="5" max="5" width="11.1416666666667" customWidth="1"/>
    <col min="6" max="6" width="13.2833333333333" customWidth="1"/>
    <col min="7" max="16" width="20" customWidth="1"/>
    <col min="17" max="17" width="19.85" customWidth="1"/>
  </cols>
  <sheetData>
    <row r="1" ht="15.75" customHeight="1" spans="16:17">
      <c r="P1" s="2"/>
      <c r="Q1" s="2" t="s">
        <v>428</v>
      </c>
    </row>
    <row r="2" ht="41.25" customHeight="1" spans="1:17">
      <c r="A2" s="74" t="str">
        <f>"2026"&amp;"年部门政府采购预算表"</f>
        <v>2026年部门政府采购预算表</v>
      </c>
      <c r="B2" s="3"/>
      <c r="C2" s="3"/>
      <c r="D2" s="3"/>
      <c r="E2" s="3"/>
      <c r="F2" s="3"/>
      <c r="G2" s="3"/>
      <c r="H2" s="3"/>
      <c r="I2" s="3"/>
      <c r="J2" s="3"/>
      <c r="K2" s="68"/>
      <c r="L2" s="3"/>
      <c r="M2" s="3"/>
      <c r="N2" s="68"/>
      <c r="O2" s="3"/>
      <c r="P2" s="68"/>
      <c r="Q2" s="68"/>
    </row>
    <row r="3" ht="18.75" customHeight="1" spans="1:17">
      <c r="A3" s="108" t="str">
        <f>"单位名称："&amp;"昆明市文学艺术界联合会"</f>
        <v>单位名称：昆明市文学艺术界联合会</v>
      </c>
      <c r="B3" s="6"/>
      <c r="C3" s="6"/>
      <c r="D3" s="6"/>
      <c r="E3" s="6"/>
      <c r="F3" s="6"/>
      <c r="G3" s="6"/>
      <c r="H3" s="6"/>
      <c r="I3" s="6"/>
      <c r="J3" s="6"/>
      <c r="P3" s="7"/>
      <c r="Q3" s="118" t="s">
        <v>1</v>
      </c>
    </row>
    <row r="4" ht="15.75" customHeight="1" spans="1:17">
      <c r="A4" s="9" t="s">
        <v>429</v>
      </c>
      <c r="B4" s="109" t="s">
        <v>430</v>
      </c>
      <c r="C4" s="109" t="s">
        <v>431</v>
      </c>
      <c r="D4" s="109" t="s">
        <v>432</v>
      </c>
      <c r="E4" s="109" t="s">
        <v>433</v>
      </c>
      <c r="F4" s="109" t="s">
        <v>434</v>
      </c>
      <c r="G4" s="91" t="s">
        <v>184</v>
      </c>
      <c r="H4" s="91"/>
      <c r="I4" s="91"/>
      <c r="J4" s="91"/>
      <c r="K4" s="92"/>
      <c r="L4" s="91"/>
      <c r="M4" s="91"/>
      <c r="N4" s="82"/>
      <c r="O4" s="91"/>
      <c r="P4" s="92"/>
      <c r="Q4" s="83"/>
    </row>
    <row r="5" ht="17.25" customHeight="1" spans="1:17">
      <c r="A5" s="14"/>
      <c r="B5" s="94"/>
      <c r="C5" s="94"/>
      <c r="D5" s="94"/>
      <c r="E5" s="94"/>
      <c r="F5" s="94"/>
      <c r="G5" s="94" t="s">
        <v>54</v>
      </c>
      <c r="H5" s="94" t="s">
        <v>57</v>
      </c>
      <c r="I5" s="94" t="s">
        <v>435</v>
      </c>
      <c r="J5" s="94" t="s">
        <v>436</v>
      </c>
      <c r="K5" s="95" t="s">
        <v>437</v>
      </c>
      <c r="L5" s="105" t="s">
        <v>438</v>
      </c>
      <c r="M5" s="105"/>
      <c r="N5" s="106"/>
      <c r="O5" s="105"/>
      <c r="P5" s="107"/>
      <c r="Q5" s="96"/>
    </row>
    <row r="6" ht="54" customHeight="1" spans="1:17">
      <c r="A6" s="17"/>
      <c r="B6" s="97"/>
      <c r="C6" s="97"/>
      <c r="D6" s="97"/>
      <c r="E6" s="97"/>
      <c r="F6" s="97"/>
      <c r="G6" s="97"/>
      <c r="H6" s="97" t="s">
        <v>56</v>
      </c>
      <c r="I6" s="97"/>
      <c r="J6" s="97"/>
      <c r="K6" s="98"/>
      <c r="L6" s="97" t="s">
        <v>56</v>
      </c>
      <c r="M6" s="97" t="s">
        <v>63</v>
      </c>
      <c r="N6" s="96" t="s">
        <v>64</v>
      </c>
      <c r="O6" s="97" t="s">
        <v>65</v>
      </c>
      <c r="P6" s="98" t="s">
        <v>66</v>
      </c>
      <c r="Q6" s="96" t="s">
        <v>67</v>
      </c>
    </row>
    <row r="7" ht="18" customHeight="1" spans="1:17">
      <c r="A7" s="110">
        <v>1</v>
      </c>
      <c r="B7" s="111">
        <v>2</v>
      </c>
      <c r="C7" s="110">
        <v>3</v>
      </c>
      <c r="D7" s="110">
        <v>4</v>
      </c>
      <c r="E7" s="111">
        <v>5</v>
      </c>
      <c r="F7" s="110">
        <v>6</v>
      </c>
      <c r="G7" s="110">
        <v>7</v>
      </c>
      <c r="H7" s="111">
        <v>8</v>
      </c>
      <c r="I7" s="110">
        <v>9</v>
      </c>
      <c r="J7" s="110">
        <v>10</v>
      </c>
      <c r="K7" s="111">
        <v>11</v>
      </c>
      <c r="L7" s="110">
        <v>12</v>
      </c>
      <c r="M7" s="110">
        <v>13</v>
      </c>
      <c r="N7" s="111">
        <v>14</v>
      </c>
      <c r="O7" s="110">
        <v>15</v>
      </c>
      <c r="P7" s="110">
        <v>16</v>
      </c>
      <c r="Q7" s="111">
        <v>17</v>
      </c>
    </row>
    <row r="8" ht="21" customHeight="1" spans="1:17">
      <c r="A8" s="99" t="s">
        <v>69</v>
      </c>
      <c r="B8" s="112"/>
      <c r="C8" s="112"/>
      <c r="D8" s="112"/>
      <c r="E8" s="113"/>
      <c r="F8" s="81">
        <v>90000</v>
      </c>
      <c r="G8" s="81">
        <v>70000</v>
      </c>
      <c r="H8" s="81">
        <v>70000</v>
      </c>
      <c r="I8" s="81"/>
      <c r="J8" s="81"/>
      <c r="K8" s="81"/>
      <c r="L8" s="81"/>
      <c r="M8" s="81"/>
      <c r="N8" s="81"/>
      <c r="O8" s="81"/>
      <c r="P8" s="81"/>
      <c r="Q8" s="81"/>
    </row>
    <row r="9" ht="21" customHeight="1" spans="1:17">
      <c r="A9" s="114" t="s">
        <v>69</v>
      </c>
      <c r="B9" s="112"/>
      <c r="C9" s="112"/>
      <c r="D9" s="112"/>
      <c r="E9" s="113"/>
      <c r="F9" s="81">
        <v>90000</v>
      </c>
      <c r="G9" s="81">
        <v>70000</v>
      </c>
      <c r="H9" s="81">
        <v>70000</v>
      </c>
      <c r="I9" s="81"/>
      <c r="J9" s="81"/>
      <c r="K9" s="81"/>
      <c r="L9" s="81"/>
      <c r="M9" s="81"/>
      <c r="N9" s="81"/>
      <c r="O9" s="81"/>
      <c r="P9" s="81"/>
      <c r="Q9" s="81"/>
    </row>
    <row r="10" ht="21" customHeight="1" spans="1:17">
      <c r="A10" s="115" t="s">
        <v>230</v>
      </c>
      <c r="B10" s="112" t="s">
        <v>439</v>
      </c>
      <c r="C10" s="112" t="s">
        <v>440</v>
      </c>
      <c r="D10" s="112" t="s">
        <v>441</v>
      </c>
      <c r="E10" s="113">
        <v>1</v>
      </c>
      <c r="F10" s="81">
        <v>30000</v>
      </c>
      <c r="G10" s="81">
        <v>10000</v>
      </c>
      <c r="H10" s="81">
        <v>10000</v>
      </c>
      <c r="I10" s="81"/>
      <c r="J10" s="81"/>
      <c r="K10" s="81"/>
      <c r="L10" s="81"/>
      <c r="M10" s="81"/>
      <c r="N10" s="81"/>
      <c r="O10" s="81"/>
      <c r="P10" s="81"/>
      <c r="Q10" s="81"/>
    </row>
    <row r="11" ht="21" customHeight="1" spans="1:17">
      <c r="A11" s="115" t="s">
        <v>277</v>
      </c>
      <c r="B11" s="112" t="s">
        <v>279</v>
      </c>
      <c r="C11" s="112" t="s">
        <v>442</v>
      </c>
      <c r="D11" s="112" t="s">
        <v>338</v>
      </c>
      <c r="E11" s="113">
        <v>1</v>
      </c>
      <c r="F11" s="81">
        <v>60000</v>
      </c>
      <c r="G11" s="81">
        <v>60000</v>
      </c>
      <c r="H11" s="81">
        <v>60000</v>
      </c>
      <c r="I11" s="81"/>
      <c r="J11" s="81"/>
      <c r="K11" s="81"/>
      <c r="L11" s="81"/>
      <c r="M11" s="81"/>
      <c r="N11" s="81"/>
      <c r="O11" s="81"/>
      <c r="P11" s="81"/>
      <c r="Q11" s="81"/>
    </row>
    <row r="12" ht="21" customHeight="1" spans="1:17">
      <c r="A12" s="101" t="s">
        <v>168</v>
      </c>
      <c r="B12" s="116"/>
      <c r="C12" s="116"/>
      <c r="D12" s="116"/>
      <c r="E12" s="117"/>
      <c r="F12" s="81">
        <v>90000</v>
      </c>
      <c r="G12" s="81">
        <v>70000</v>
      </c>
      <c r="H12" s="81">
        <v>70000</v>
      </c>
      <c r="I12" s="81"/>
      <c r="J12" s="81"/>
      <c r="K12" s="81"/>
      <c r="L12" s="81"/>
      <c r="M12" s="81"/>
      <c r="N12" s="81"/>
      <c r="O12" s="81"/>
      <c r="P12" s="81"/>
      <c r="Q12" s="81"/>
    </row>
  </sheetData>
  <mergeCells count="16">
    <mergeCell ref="A2:Q2"/>
    <mergeCell ref="A3:F3"/>
    <mergeCell ref="G4:Q4"/>
    <mergeCell ref="L5:Q5"/>
    <mergeCell ref="A12:E12"/>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selection activeCell="B19" sqref="B19"/>
    </sheetView>
  </sheetViews>
  <sheetFormatPr defaultColWidth="9.14166666666667" defaultRowHeight="14.25" customHeight="1"/>
  <cols>
    <col min="1" max="3" width="39.1416666666667" customWidth="1"/>
    <col min="4" max="12" width="20.425" customWidth="1"/>
    <col min="13" max="14" width="20.2833333333333" customWidth="1"/>
  </cols>
  <sheetData>
    <row r="1" ht="16.5" customHeight="1" spans="1:14">
      <c r="A1" s="78"/>
      <c r="B1" s="85"/>
      <c r="C1" s="85"/>
      <c r="D1" s="78"/>
      <c r="E1" s="78"/>
      <c r="F1" s="78"/>
      <c r="G1" s="78"/>
      <c r="H1" s="86"/>
      <c r="I1" s="78"/>
      <c r="J1" s="78"/>
      <c r="K1" s="85"/>
      <c r="L1" s="78"/>
      <c r="M1" s="103"/>
      <c r="N1" s="103" t="s">
        <v>443</v>
      </c>
    </row>
    <row r="2" ht="41.25" customHeight="1" spans="1:14">
      <c r="A2" s="74" t="str">
        <f>"2026"&amp;"年部门政府购买服务预算表"</f>
        <v>2026年部门政府购买服务预算表</v>
      </c>
      <c r="B2" s="68"/>
      <c r="C2" s="68"/>
      <c r="D2" s="87"/>
      <c r="E2" s="87"/>
      <c r="F2" s="87"/>
      <c r="G2" s="87"/>
      <c r="H2" s="88"/>
      <c r="I2" s="87"/>
      <c r="J2" s="87"/>
      <c r="K2" s="68"/>
      <c r="L2" s="87"/>
      <c r="M2" s="88"/>
      <c r="N2" s="68"/>
    </row>
    <row r="3" ht="22.5" customHeight="1" spans="1:14">
      <c r="A3" s="75" t="str">
        <f>"单位名称："&amp;"昆明市文学艺术界联合会"</f>
        <v>单位名称：昆明市文学艺术界联合会</v>
      </c>
      <c r="B3" s="89"/>
      <c r="C3" s="89"/>
      <c r="D3" s="76"/>
      <c r="E3" s="76"/>
      <c r="F3" s="76"/>
      <c r="G3" s="76"/>
      <c r="H3" s="86"/>
      <c r="I3" s="78"/>
      <c r="J3" s="78"/>
      <c r="K3" s="85"/>
      <c r="L3" s="78"/>
      <c r="M3" s="104"/>
      <c r="N3" s="103" t="s">
        <v>1</v>
      </c>
    </row>
    <row r="4" ht="24" customHeight="1" spans="1:14">
      <c r="A4" s="9" t="s">
        <v>429</v>
      </c>
      <c r="B4" s="90" t="s">
        <v>444</v>
      </c>
      <c r="C4" s="90" t="s">
        <v>445</v>
      </c>
      <c r="D4" s="91" t="s">
        <v>184</v>
      </c>
      <c r="E4" s="91"/>
      <c r="F4" s="91"/>
      <c r="G4" s="91"/>
      <c r="H4" s="92"/>
      <c r="I4" s="91"/>
      <c r="J4" s="91"/>
      <c r="K4" s="82"/>
      <c r="L4" s="91"/>
      <c r="M4" s="92"/>
      <c r="N4" s="83"/>
    </row>
    <row r="5" ht="24" customHeight="1" spans="1:14">
      <c r="A5" s="14"/>
      <c r="B5" s="93"/>
      <c r="C5" s="93"/>
      <c r="D5" s="94" t="s">
        <v>54</v>
      </c>
      <c r="E5" s="94" t="s">
        <v>57</v>
      </c>
      <c r="F5" s="94" t="s">
        <v>435</v>
      </c>
      <c r="G5" s="94" t="s">
        <v>436</v>
      </c>
      <c r="H5" s="95" t="s">
        <v>437</v>
      </c>
      <c r="I5" s="105" t="s">
        <v>438</v>
      </c>
      <c r="J5" s="105"/>
      <c r="K5" s="106"/>
      <c r="L5" s="105"/>
      <c r="M5" s="107"/>
      <c r="N5" s="96"/>
    </row>
    <row r="6" ht="54" customHeight="1" spans="1:14">
      <c r="A6" s="17"/>
      <c r="B6" s="96"/>
      <c r="C6" s="96"/>
      <c r="D6" s="97"/>
      <c r="E6" s="97" t="s">
        <v>56</v>
      </c>
      <c r="F6" s="97"/>
      <c r="G6" s="97"/>
      <c r="H6" s="98"/>
      <c r="I6" s="97" t="s">
        <v>56</v>
      </c>
      <c r="J6" s="97" t="s">
        <v>63</v>
      </c>
      <c r="K6" s="96" t="s">
        <v>64</v>
      </c>
      <c r="L6" s="97" t="s">
        <v>65</v>
      </c>
      <c r="M6" s="98" t="s">
        <v>66</v>
      </c>
      <c r="N6" s="96" t="s">
        <v>67</v>
      </c>
    </row>
    <row r="7" ht="17.25" customHeight="1" spans="1:14">
      <c r="A7" s="18">
        <v>1</v>
      </c>
      <c r="B7" s="18">
        <v>2</v>
      </c>
      <c r="C7" s="18">
        <v>3</v>
      </c>
      <c r="D7" s="18">
        <v>4</v>
      </c>
      <c r="E7" s="18">
        <v>5</v>
      </c>
      <c r="F7" s="18">
        <v>6</v>
      </c>
      <c r="G7" s="18">
        <v>7</v>
      </c>
      <c r="H7" s="18">
        <v>8</v>
      </c>
      <c r="I7" s="18">
        <v>9</v>
      </c>
      <c r="J7" s="18">
        <v>10</v>
      </c>
      <c r="K7" s="18">
        <v>11</v>
      </c>
      <c r="L7" s="18">
        <v>12</v>
      </c>
      <c r="M7" s="18">
        <v>13</v>
      </c>
      <c r="N7" s="18">
        <v>14</v>
      </c>
    </row>
    <row r="8" ht="21" customHeight="1" spans="1:14">
      <c r="A8" s="99"/>
      <c r="B8" s="100"/>
      <c r="C8" s="100"/>
      <c r="D8" s="81"/>
      <c r="E8" s="81"/>
      <c r="F8" s="81"/>
      <c r="G8" s="81"/>
      <c r="H8" s="81"/>
      <c r="I8" s="81"/>
      <c r="J8" s="81"/>
      <c r="K8" s="81"/>
      <c r="L8" s="81"/>
      <c r="M8" s="81"/>
      <c r="N8" s="81"/>
    </row>
    <row r="9" ht="21" customHeight="1" spans="1:14">
      <c r="A9" s="100"/>
      <c r="B9" s="100"/>
      <c r="C9" s="100"/>
      <c r="D9" s="81"/>
      <c r="E9" s="81"/>
      <c r="F9" s="81"/>
      <c r="G9" s="81"/>
      <c r="H9" s="81"/>
      <c r="I9" s="81"/>
      <c r="J9" s="81"/>
      <c r="K9" s="81"/>
      <c r="L9" s="81"/>
      <c r="M9" s="81"/>
      <c r="N9" s="81"/>
    </row>
    <row r="10" ht="21" customHeight="1" spans="1:14">
      <c r="A10" s="100"/>
      <c r="B10" s="100"/>
      <c r="C10" s="100"/>
      <c r="D10" s="81"/>
      <c r="E10" s="81"/>
      <c r="F10" s="81"/>
      <c r="G10" s="81"/>
      <c r="H10" s="81"/>
      <c r="I10" s="81"/>
      <c r="J10" s="81"/>
      <c r="K10" s="81"/>
      <c r="L10" s="81"/>
      <c r="M10" s="81"/>
      <c r="N10" s="81"/>
    </row>
    <row r="11" ht="21" customHeight="1" spans="1:14">
      <c r="A11" s="101" t="s">
        <v>168</v>
      </c>
      <c r="B11" s="102"/>
      <c r="C11" s="102"/>
      <c r="D11" s="81"/>
      <c r="E11" s="81"/>
      <c r="F11" s="81"/>
      <c r="G11" s="81"/>
      <c r="H11" s="81"/>
      <c r="I11" s="81"/>
      <c r="J11" s="81"/>
      <c r="K11" s="81"/>
      <c r="L11" s="81"/>
      <c r="M11" s="81"/>
      <c r="N11" s="81"/>
    </row>
    <row r="12" customHeight="1" spans="1:1">
      <c r="A12" t="s">
        <v>446</v>
      </c>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9"/>
  <sheetViews>
    <sheetView showZeros="0" workbookViewId="0">
      <selection activeCell="A14" sqref="A14"/>
    </sheetView>
  </sheetViews>
  <sheetFormatPr defaultColWidth="9.14166666666667" defaultRowHeight="14.25" customHeight="1"/>
  <cols>
    <col min="1" max="1" width="37.7083333333333" customWidth="1"/>
    <col min="2" max="25" width="20" customWidth="1"/>
  </cols>
  <sheetData>
    <row r="1" ht="17.25" customHeight="1" spans="4:25">
      <c r="D1" s="73"/>
      <c r="W1" s="2"/>
      <c r="X1" s="2"/>
      <c r="Y1" s="2" t="s">
        <v>447</v>
      </c>
    </row>
    <row r="2" ht="41.25" customHeight="1" spans="1:25">
      <c r="A2" s="74" t="str">
        <f>"2026"&amp;"年市对下转移支付预算表"</f>
        <v>2026年市对下转移支付预算表</v>
      </c>
      <c r="B2" s="3"/>
      <c r="C2" s="3"/>
      <c r="D2" s="3"/>
      <c r="E2" s="3"/>
      <c r="F2" s="3"/>
      <c r="G2" s="3"/>
      <c r="H2" s="3"/>
      <c r="I2" s="3"/>
      <c r="J2" s="3"/>
      <c r="K2" s="3"/>
      <c r="L2" s="3"/>
      <c r="M2" s="3"/>
      <c r="N2" s="3"/>
      <c r="O2" s="3"/>
      <c r="P2" s="3"/>
      <c r="Q2" s="3"/>
      <c r="R2" s="3"/>
      <c r="S2" s="3"/>
      <c r="T2" s="3"/>
      <c r="U2" s="3"/>
      <c r="V2" s="3"/>
      <c r="W2" s="68"/>
      <c r="X2" s="68"/>
      <c r="Y2" s="68"/>
    </row>
    <row r="3" ht="18" customHeight="1" spans="1:25">
      <c r="A3" s="75" t="str">
        <f>"单位名称："&amp;"昆明市文学艺术界联合会"</f>
        <v>单位名称：昆明市文学艺术界联合会</v>
      </c>
      <c r="B3" s="76"/>
      <c r="C3" s="76"/>
      <c r="D3" s="77"/>
      <c r="E3" s="78"/>
      <c r="F3" s="78"/>
      <c r="G3" s="78"/>
      <c r="H3" s="78"/>
      <c r="I3" s="78"/>
      <c r="W3" s="7"/>
      <c r="X3" s="7"/>
      <c r="Y3" s="7" t="s">
        <v>1</v>
      </c>
    </row>
    <row r="4" ht="19.5" customHeight="1" spans="1:25">
      <c r="A4" s="27" t="s">
        <v>448</v>
      </c>
      <c r="B4" s="10" t="s">
        <v>184</v>
      </c>
      <c r="C4" s="11"/>
      <c r="D4" s="11"/>
      <c r="E4" s="10" t="s">
        <v>449</v>
      </c>
      <c r="F4" s="11"/>
      <c r="G4" s="11"/>
      <c r="H4" s="11"/>
      <c r="I4" s="11"/>
      <c r="J4" s="11"/>
      <c r="K4" s="11"/>
      <c r="L4" s="11"/>
      <c r="M4" s="11"/>
      <c r="N4" s="11"/>
      <c r="O4" s="11"/>
      <c r="P4" s="11"/>
      <c r="Q4" s="11"/>
      <c r="R4" s="11"/>
      <c r="S4" s="11"/>
      <c r="T4" s="11"/>
      <c r="U4" s="11"/>
      <c r="V4" s="11"/>
      <c r="W4" s="82"/>
      <c r="X4" s="83"/>
      <c r="Y4" s="83"/>
    </row>
    <row r="5" ht="40.5" customHeight="1" spans="1:25">
      <c r="A5" s="18"/>
      <c r="B5" s="28" t="s">
        <v>54</v>
      </c>
      <c r="C5" s="9" t="s">
        <v>57</v>
      </c>
      <c r="D5" s="79" t="s">
        <v>435</v>
      </c>
      <c r="E5" s="49" t="s">
        <v>450</v>
      </c>
      <c r="F5" s="49" t="s">
        <v>451</v>
      </c>
      <c r="G5" s="49" t="s">
        <v>452</v>
      </c>
      <c r="H5" s="49" t="s">
        <v>453</v>
      </c>
      <c r="I5" s="49" t="s">
        <v>454</v>
      </c>
      <c r="J5" s="49" t="s">
        <v>455</v>
      </c>
      <c r="K5" s="49" t="s">
        <v>456</v>
      </c>
      <c r="L5" s="49" t="s">
        <v>457</v>
      </c>
      <c r="M5" s="49" t="s">
        <v>458</v>
      </c>
      <c r="N5" s="49" t="s">
        <v>459</v>
      </c>
      <c r="O5" s="49" t="s">
        <v>460</v>
      </c>
      <c r="P5" s="49" t="s">
        <v>461</v>
      </c>
      <c r="Q5" s="49" t="s">
        <v>462</v>
      </c>
      <c r="R5" s="49" t="s">
        <v>463</v>
      </c>
      <c r="S5" s="49" t="s">
        <v>464</v>
      </c>
      <c r="T5" s="49" t="s">
        <v>465</v>
      </c>
      <c r="U5" s="49" t="s">
        <v>466</v>
      </c>
      <c r="V5" s="49" t="s">
        <v>467</v>
      </c>
      <c r="W5" s="49" t="s">
        <v>468</v>
      </c>
      <c r="X5" s="84" t="s">
        <v>469</v>
      </c>
      <c r="Y5" s="84" t="s">
        <v>470</v>
      </c>
    </row>
    <row r="6" ht="19.5" customHeight="1" spans="1:25">
      <c r="A6" s="19">
        <v>1</v>
      </c>
      <c r="B6" s="19">
        <v>2</v>
      </c>
      <c r="C6" s="19">
        <v>3</v>
      </c>
      <c r="D6" s="80">
        <v>4</v>
      </c>
      <c r="E6" s="35">
        <v>5</v>
      </c>
      <c r="F6" s="19">
        <v>6</v>
      </c>
      <c r="G6" s="19">
        <v>7</v>
      </c>
      <c r="H6" s="80">
        <v>8</v>
      </c>
      <c r="I6" s="19">
        <v>9</v>
      </c>
      <c r="J6" s="19">
        <v>10</v>
      </c>
      <c r="K6" s="19">
        <v>11</v>
      </c>
      <c r="L6" s="80">
        <v>12</v>
      </c>
      <c r="M6" s="19">
        <v>13</v>
      </c>
      <c r="N6" s="19">
        <v>14</v>
      </c>
      <c r="O6" s="19">
        <v>15</v>
      </c>
      <c r="P6" s="80">
        <v>16</v>
      </c>
      <c r="Q6" s="19">
        <v>17</v>
      </c>
      <c r="R6" s="19">
        <v>18</v>
      </c>
      <c r="S6" s="19">
        <v>19</v>
      </c>
      <c r="T6" s="80">
        <v>20</v>
      </c>
      <c r="U6" s="80">
        <v>21</v>
      </c>
      <c r="V6" s="80">
        <v>22</v>
      </c>
      <c r="W6" s="35">
        <v>23</v>
      </c>
      <c r="X6" s="35">
        <v>24</v>
      </c>
      <c r="Y6" s="35">
        <v>25</v>
      </c>
    </row>
    <row r="7" ht="19.5" customHeight="1" spans="1:25">
      <c r="A7" s="29"/>
      <c r="B7" s="81"/>
      <c r="C7" s="81"/>
      <c r="D7" s="81"/>
      <c r="E7" s="81"/>
      <c r="F7" s="81"/>
      <c r="G7" s="81"/>
      <c r="H7" s="81"/>
      <c r="I7" s="81"/>
      <c r="J7" s="81"/>
      <c r="K7" s="81"/>
      <c r="L7" s="81"/>
      <c r="M7" s="81"/>
      <c r="N7" s="81"/>
      <c r="O7" s="81"/>
      <c r="P7" s="81"/>
      <c r="Q7" s="81"/>
      <c r="R7" s="81"/>
      <c r="S7" s="81"/>
      <c r="T7" s="81"/>
      <c r="U7" s="81"/>
      <c r="V7" s="81"/>
      <c r="W7" s="81"/>
      <c r="X7" s="81"/>
      <c r="Y7" s="81"/>
    </row>
    <row r="8" ht="19.5" customHeight="1" spans="1:25">
      <c r="A8" s="71"/>
      <c r="B8" s="81"/>
      <c r="C8" s="81"/>
      <c r="D8" s="81"/>
      <c r="E8" s="81"/>
      <c r="F8" s="81"/>
      <c r="G8" s="81"/>
      <c r="H8" s="81"/>
      <c r="I8" s="81"/>
      <c r="J8" s="81"/>
      <c r="K8" s="81"/>
      <c r="L8" s="81"/>
      <c r="M8" s="81"/>
      <c r="N8" s="81"/>
      <c r="O8" s="81"/>
      <c r="P8" s="81"/>
      <c r="Q8" s="81"/>
      <c r="R8" s="81"/>
      <c r="S8" s="81"/>
      <c r="T8" s="81"/>
      <c r="U8" s="81"/>
      <c r="V8" s="81"/>
      <c r="W8" s="81"/>
      <c r="X8" s="81"/>
      <c r="Y8" s="81"/>
    </row>
    <row r="9" customHeight="1" spans="1:1">
      <c r="A9" t="s">
        <v>471</v>
      </c>
    </row>
  </sheetData>
  <mergeCells count="5">
    <mergeCell ref="A2:Y2"/>
    <mergeCell ref="A3:I3"/>
    <mergeCell ref="B4:D4"/>
    <mergeCell ref="E4:Y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13" sqref="B13"/>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472</v>
      </c>
    </row>
    <row r="2" ht="41.25" customHeight="1" spans="1:10">
      <c r="A2" s="67" t="str">
        <f>"2026"&amp;"年市对下转移支付绩效目标表"</f>
        <v>2026年市对下转移支付绩效目标表</v>
      </c>
      <c r="B2" s="3"/>
      <c r="C2" s="3"/>
      <c r="D2" s="3"/>
      <c r="E2" s="3"/>
      <c r="F2" s="68"/>
      <c r="G2" s="3"/>
      <c r="H2" s="68"/>
      <c r="I2" s="68"/>
      <c r="J2" s="3"/>
    </row>
    <row r="3" ht="17.25" customHeight="1" spans="1:1">
      <c r="A3" s="4" t="str">
        <f>"单位名称："&amp;"昆明市文学艺术界联合会"</f>
        <v>单位名称：昆明市文学艺术界联合会</v>
      </c>
    </row>
    <row r="4" ht="44.25" customHeight="1" spans="1:10">
      <c r="A4" s="69" t="s">
        <v>281</v>
      </c>
      <c r="B4" s="69" t="s">
        <v>282</v>
      </c>
      <c r="C4" s="69" t="s">
        <v>283</v>
      </c>
      <c r="D4" s="69" t="s">
        <v>284</v>
      </c>
      <c r="E4" s="69" t="s">
        <v>285</v>
      </c>
      <c r="F4" s="70" t="s">
        <v>286</v>
      </c>
      <c r="G4" s="69" t="s">
        <v>287</v>
      </c>
      <c r="H4" s="70" t="s">
        <v>288</v>
      </c>
      <c r="I4" s="70" t="s">
        <v>289</v>
      </c>
      <c r="J4" s="69" t="s">
        <v>290</v>
      </c>
    </row>
    <row r="5" ht="14.25" customHeight="1" spans="1:10">
      <c r="A5" s="69">
        <v>1</v>
      </c>
      <c r="B5" s="69">
        <v>2</v>
      </c>
      <c r="C5" s="69">
        <v>3</v>
      </c>
      <c r="D5" s="69">
        <v>4</v>
      </c>
      <c r="E5" s="69">
        <v>5</v>
      </c>
      <c r="F5" s="70">
        <v>6</v>
      </c>
      <c r="G5" s="69">
        <v>7</v>
      </c>
      <c r="H5" s="70">
        <v>8</v>
      </c>
      <c r="I5" s="70">
        <v>9</v>
      </c>
      <c r="J5" s="69">
        <v>10</v>
      </c>
    </row>
    <row r="6" ht="42" customHeight="1" spans="1:10">
      <c r="A6" s="29"/>
      <c r="B6" s="71"/>
      <c r="C6" s="71"/>
      <c r="D6" s="71"/>
      <c r="E6" s="53"/>
      <c r="F6" s="72"/>
      <c r="G6" s="53"/>
      <c r="H6" s="72"/>
      <c r="I6" s="72"/>
      <c r="J6" s="53"/>
    </row>
    <row r="7" ht="42" customHeight="1" spans="1:10">
      <c r="A7" s="29"/>
      <c r="B7" s="20"/>
      <c r="C7" s="20"/>
      <c r="D7" s="20"/>
      <c r="E7" s="29"/>
      <c r="F7" s="20"/>
      <c r="G7" s="29"/>
      <c r="H7" s="20"/>
      <c r="I7" s="20"/>
      <c r="J7" s="29"/>
    </row>
    <row r="8" ht="15" customHeight="1" spans="1:1">
      <c r="A8" t="s">
        <v>473</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workbookViewId="0">
      <selection activeCell="B19" sqref="B19"/>
    </sheetView>
  </sheetViews>
  <sheetFormatPr defaultColWidth="10.425" defaultRowHeight="14.25" customHeight="1" outlineLevelCol="7"/>
  <cols>
    <col min="1" max="2" width="33.7083333333333" customWidth="1"/>
    <col min="3" max="3" width="45.575" customWidth="1"/>
    <col min="4" max="4" width="27.575" customWidth="1"/>
    <col min="5" max="5" width="21.7083333333333" customWidth="1"/>
    <col min="6" max="8" width="26.2833333333333" customWidth="1"/>
  </cols>
  <sheetData>
    <row r="1" customHeight="1" spans="1:8">
      <c r="A1" s="37" t="s">
        <v>474</v>
      </c>
      <c r="B1" s="38"/>
      <c r="C1" s="39"/>
      <c r="D1" s="39"/>
      <c r="E1" s="39"/>
      <c r="F1" s="38"/>
      <c r="G1" s="38"/>
      <c r="H1" s="39"/>
    </row>
    <row r="2" ht="41.25" customHeight="1" spans="1:8">
      <c r="A2" s="40" t="str">
        <f>"2026"&amp;"年新增资产配置预算表"</f>
        <v>2026年新增资产配置预算表</v>
      </c>
      <c r="B2" s="41"/>
      <c r="C2" s="42"/>
      <c r="D2" s="42"/>
      <c r="E2" s="42"/>
      <c r="F2" s="41"/>
      <c r="G2" s="41"/>
      <c r="H2" s="42"/>
    </row>
    <row r="3" customHeight="1" spans="1:8">
      <c r="A3" s="43" t="str">
        <f>"单位名称："&amp;"昆明市文学艺术界联合会"</f>
        <v>单位名称：昆明市文学艺术界联合会</v>
      </c>
      <c r="B3" s="44"/>
      <c r="C3" s="45"/>
      <c r="E3" s="42"/>
      <c r="F3" s="41"/>
      <c r="G3" s="41"/>
      <c r="H3" s="46" t="s">
        <v>1</v>
      </c>
    </row>
    <row r="4" ht="28.5" customHeight="1" spans="1:8">
      <c r="A4" s="47" t="s">
        <v>177</v>
      </c>
      <c r="B4" s="48" t="s">
        <v>475</v>
      </c>
      <c r="C4" s="47" t="s">
        <v>476</v>
      </c>
      <c r="D4" s="47" t="s">
        <v>477</v>
      </c>
      <c r="E4" s="47" t="s">
        <v>478</v>
      </c>
      <c r="F4" s="49" t="s">
        <v>479</v>
      </c>
      <c r="G4" s="35"/>
      <c r="H4" s="47"/>
    </row>
    <row r="5" ht="21" customHeight="1" spans="1:8">
      <c r="A5" s="48"/>
      <c r="B5" s="50"/>
      <c r="C5" s="51"/>
      <c r="D5" s="50"/>
      <c r="E5" s="50"/>
      <c r="F5" s="49" t="s">
        <v>433</v>
      </c>
      <c r="G5" s="49" t="s">
        <v>480</v>
      </c>
      <c r="H5" s="49" t="s">
        <v>481</v>
      </c>
    </row>
    <row r="6" ht="17.25" customHeight="1" spans="1:8">
      <c r="A6" s="52" t="s">
        <v>81</v>
      </c>
      <c r="B6" s="52">
        <v>2</v>
      </c>
      <c r="C6" s="53">
        <v>3</v>
      </c>
      <c r="D6" s="52">
        <v>4</v>
      </c>
      <c r="E6" s="54">
        <v>5</v>
      </c>
      <c r="F6" s="55">
        <v>6</v>
      </c>
      <c r="G6" s="53">
        <v>7</v>
      </c>
      <c r="H6" s="53">
        <v>8</v>
      </c>
    </row>
    <row r="7" ht="19.5" customHeight="1" spans="1:8">
      <c r="A7" s="56"/>
      <c r="B7" s="31"/>
      <c r="C7" s="29"/>
      <c r="D7" s="20"/>
      <c r="E7" s="55"/>
      <c r="F7" s="57"/>
      <c r="G7" s="58"/>
      <c r="H7" s="58"/>
    </row>
    <row r="8" ht="19.5" customHeight="1" spans="1:8">
      <c r="A8" s="56"/>
      <c r="B8" s="31"/>
      <c r="C8" s="29"/>
      <c r="D8" s="20"/>
      <c r="E8" s="55"/>
      <c r="F8" s="57"/>
      <c r="G8" s="58"/>
      <c r="H8" s="58"/>
    </row>
    <row r="9" ht="19.5" customHeight="1" spans="1:8">
      <c r="A9" s="59" t="s">
        <v>54</v>
      </c>
      <c r="B9" s="60"/>
      <c r="C9" s="61"/>
      <c r="D9" s="62"/>
      <c r="E9" s="62"/>
      <c r="F9" s="57"/>
      <c r="G9" s="58"/>
      <c r="H9" s="58"/>
    </row>
    <row r="10" ht="19.5" customHeight="1" spans="1:8">
      <c r="A10" s="63" t="s">
        <v>482</v>
      </c>
      <c r="B10" s="60"/>
      <c r="C10" s="61"/>
      <c r="D10" s="64"/>
      <c r="E10" s="64"/>
      <c r="F10" s="65"/>
      <c r="G10" s="66"/>
      <c r="H10" s="66"/>
    </row>
    <row r="11" customHeight="1" spans="1:1">
      <c r="A11" t="s">
        <v>483</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C19" sqref="C19"/>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
      <c r="E1" s="1"/>
      <c r="F1" s="1"/>
      <c r="G1" s="1"/>
      <c r="K1" s="2" t="s">
        <v>484</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"单位名称："&amp;"昆明市文学艺术界联合会"</f>
        <v>单位名称：昆明市文学艺术界联合会</v>
      </c>
      <c r="B3" s="5"/>
      <c r="C3" s="5"/>
      <c r="D3" s="5"/>
      <c r="E3" s="5"/>
      <c r="F3" s="5"/>
      <c r="G3" s="5"/>
      <c r="H3" s="6"/>
      <c r="I3" s="6"/>
      <c r="J3" s="6"/>
      <c r="K3" s="7" t="s">
        <v>1</v>
      </c>
    </row>
    <row r="4" ht="21.75" customHeight="1" spans="1:11">
      <c r="A4" s="8" t="s">
        <v>254</v>
      </c>
      <c r="B4" s="8" t="s">
        <v>179</v>
      </c>
      <c r="C4" s="8" t="s">
        <v>255</v>
      </c>
      <c r="D4" s="9" t="s">
        <v>180</v>
      </c>
      <c r="E4" s="9" t="s">
        <v>181</v>
      </c>
      <c r="F4" s="9" t="s">
        <v>182</v>
      </c>
      <c r="G4" s="9" t="s">
        <v>183</v>
      </c>
      <c r="H4" s="27" t="s">
        <v>54</v>
      </c>
      <c r="I4" s="10" t="s">
        <v>485</v>
      </c>
      <c r="J4" s="11"/>
      <c r="K4" s="12"/>
    </row>
    <row r="5" ht="21.75" customHeight="1" spans="1:11">
      <c r="A5" s="13"/>
      <c r="B5" s="13"/>
      <c r="C5" s="13"/>
      <c r="D5" s="14"/>
      <c r="E5" s="14"/>
      <c r="F5" s="14"/>
      <c r="G5" s="14"/>
      <c r="H5" s="28"/>
      <c r="I5" s="9" t="s">
        <v>57</v>
      </c>
      <c r="J5" s="9" t="s">
        <v>58</v>
      </c>
      <c r="K5" s="9" t="s">
        <v>59</v>
      </c>
    </row>
    <row r="6" ht="40.5" customHeight="1" spans="1:11">
      <c r="A6" s="16"/>
      <c r="B6" s="16"/>
      <c r="C6" s="16"/>
      <c r="D6" s="17"/>
      <c r="E6" s="17"/>
      <c r="F6" s="17"/>
      <c r="G6" s="17"/>
      <c r="H6" s="18"/>
      <c r="I6" s="17" t="s">
        <v>56</v>
      </c>
      <c r="J6" s="17"/>
      <c r="K6" s="17"/>
    </row>
    <row r="7" ht="15" customHeight="1" spans="1:11">
      <c r="A7" s="19">
        <v>1</v>
      </c>
      <c r="B7" s="19">
        <v>2</v>
      </c>
      <c r="C7" s="19">
        <v>3</v>
      </c>
      <c r="D7" s="19">
        <v>4</v>
      </c>
      <c r="E7" s="19">
        <v>5</v>
      </c>
      <c r="F7" s="19">
        <v>6</v>
      </c>
      <c r="G7" s="19">
        <v>7</v>
      </c>
      <c r="H7" s="19">
        <v>8</v>
      </c>
      <c r="I7" s="19">
        <v>9</v>
      </c>
      <c r="J7" s="35">
        <v>10</v>
      </c>
      <c r="K7" s="35">
        <v>11</v>
      </c>
    </row>
    <row r="8" ht="18.75" customHeight="1" spans="1:11">
      <c r="A8" s="29"/>
      <c r="B8" s="20"/>
      <c r="C8" s="29"/>
      <c r="D8" s="29"/>
      <c r="E8" s="29"/>
      <c r="F8" s="29"/>
      <c r="G8" s="29"/>
      <c r="H8" s="30"/>
      <c r="I8" s="36"/>
      <c r="J8" s="36"/>
      <c r="K8" s="30"/>
    </row>
    <row r="9" ht="18.75" customHeight="1" spans="1:11">
      <c r="A9" s="31"/>
      <c r="B9" s="20"/>
      <c r="C9" s="20"/>
      <c r="D9" s="20"/>
      <c r="E9" s="20"/>
      <c r="F9" s="20"/>
      <c r="G9" s="20"/>
      <c r="H9" s="22"/>
      <c r="I9" s="22"/>
      <c r="J9" s="22"/>
      <c r="K9" s="30"/>
    </row>
    <row r="10" ht="18.75" customHeight="1" spans="1:11">
      <c r="A10" s="32" t="s">
        <v>168</v>
      </c>
      <c r="B10" s="33"/>
      <c r="C10" s="33"/>
      <c r="D10" s="33"/>
      <c r="E10" s="33"/>
      <c r="F10" s="33"/>
      <c r="G10" s="34"/>
      <c r="H10" s="22"/>
      <c r="I10" s="22"/>
      <c r="J10" s="22"/>
      <c r="K10" s="30"/>
    </row>
    <row r="11" customHeight="1" spans="1:1">
      <c r="A11" t="s">
        <v>486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7"/>
  <sheetViews>
    <sheetView showZeros="0" tabSelected="1" workbookViewId="0">
      <selection activeCell="A1" sqref="A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1"/>
      <c r="G1" s="2" t="s">
        <v>487</v>
      </c>
    </row>
    <row r="2" ht="41.25" customHeight="1" spans="1:7">
      <c r="A2" s="3" t="str">
        <f>"2026"&amp;"年部门项目中期规划预算表"</f>
        <v>2026年部门项目中期规划预算表</v>
      </c>
      <c r="B2" s="3"/>
      <c r="C2" s="3"/>
      <c r="D2" s="3"/>
      <c r="E2" s="3"/>
      <c r="F2" s="3"/>
      <c r="G2" s="3"/>
    </row>
    <row r="3" ht="13.5" customHeight="1" spans="1:7">
      <c r="A3" s="4" t="str">
        <f>"单位名称："&amp;"昆明市文学艺术界联合会"</f>
        <v>单位名称：昆明市文学艺术界联合会</v>
      </c>
      <c r="B3" s="5"/>
      <c r="C3" s="5"/>
      <c r="D3" s="5"/>
      <c r="E3" s="6"/>
      <c r="F3" s="6"/>
      <c r="G3" s="7" t="s">
        <v>1</v>
      </c>
    </row>
    <row r="4" ht="21.75" customHeight="1" spans="1:7">
      <c r="A4" s="8" t="s">
        <v>255</v>
      </c>
      <c r="B4" s="8" t="s">
        <v>254</v>
      </c>
      <c r="C4" s="8" t="s">
        <v>179</v>
      </c>
      <c r="D4" s="9" t="s">
        <v>488</v>
      </c>
      <c r="E4" s="10" t="s">
        <v>57</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56</v>
      </c>
      <c r="G6" s="17"/>
    </row>
    <row r="7" ht="15" customHeight="1" spans="1:7">
      <c r="A7" s="19">
        <v>1</v>
      </c>
      <c r="B7" s="19">
        <v>2</v>
      </c>
      <c r="C7" s="19">
        <v>3</v>
      </c>
      <c r="D7" s="19">
        <v>4</v>
      </c>
      <c r="E7" s="19">
        <v>5</v>
      </c>
      <c r="F7" s="19">
        <v>6</v>
      </c>
      <c r="G7" s="19">
        <v>7</v>
      </c>
    </row>
    <row r="8" ht="17.25" customHeight="1" spans="1:7">
      <c r="A8" s="20" t="s">
        <v>69</v>
      </c>
      <c r="B8" s="21"/>
      <c r="C8" s="21"/>
      <c r="D8" s="20"/>
      <c r="E8" s="22">
        <v>1435500</v>
      </c>
      <c r="F8" s="22">
        <v>2130000</v>
      </c>
      <c r="G8" s="22">
        <v>2020000</v>
      </c>
    </row>
    <row r="9" ht="18.75" customHeight="1" spans="1:7">
      <c r="A9" s="20"/>
      <c r="B9" s="20" t="s">
        <v>489</v>
      </c>
      <c r="C9" s="20" t="s">
        <v>260</v>
      </c>
      <c r="D9" s="20" t="s">
        <v>490</v>
      </c>
      <c r="E9" s="22">
        <v>156000</v>
      </c>
      <c r="F9" s="22">
        <v>280000</v>
      </c>
      <c r="G9" s="22">
        <v>280000</v>
      </c>
    </row>
    <row r="10" ht="18.75" customHeight="1" spans="1:7">
      <c r="A10" s="23"/>
      <c r="B10" s="20" t="s">
        <v>491</v>
      </c>
      <c r="C10" s="20" t="s">
        <v>265</v>
      </c>
      <c r="D10" s="20" t="s">
        <v>490</v>
      </c>
      <c r="E10" s="22">
        <v>200000</v>
      </c>
      <c r="F10" s="22">
        <v>210000</v>
      </c>
      <c r="G10" s="22">
        <v>210000</v>
      </c>
    </row>
    <row r="11" ht="18.75" customHeight="1" spans="1:7">
      <c r="A11" s="23"/>
      <c r="B11" s="20" t="s">
        <v>491</v>
      </c>
      <c r="C11" s="20" t="s">
        <v>267</v>
      </c>
      <c r="D11" s="20" t="s">
        <v>490</v>
      </c>
      <c r="E11" s="22">
        <v>160000</v>
      </c>
      <c r="F11" s="22">
        <v>160000</v>
      </c>
      <c r="G11" s="22">
        <v>160000</v>
      </c>
    </row>
    <row r="12" ht="18.75" customHeight="1" spans="1:7">
      <c r="A12" s="23"/>
      <c r="B12" s="20" t="s">
        <v>491</v>
      </c>
      <c r="C12" s="20" t="s">
        <v>269</v>
      </c>
      <c r="D12" s="20" t="s">
        <v>490</v>
      </c>
      <c r="E12" s="22">
        <v>400000</v>
      </c>
      <c r="F12" s="22">
        <v>640000</v>
      </c>
      <c r="G12" s="22">
        <v>560000</v>
      </c>
    </row>
    <row r="13" ht="18.75" customHeight="1" spans="1:7">
      <c r="A13" s="23"/>
      <c r="B13" s="20" t="s">
        <v>491</v>
      </c>
      <c r="C13" s="20" t="s">
        <v>271</v>
      </c>
      <c r="D13" s="20" t="s">
        <v>490</v>
      </c>
      <c r="E13" s="22">
        <v>34500</v>
      </c>
      <c r="F13" s="22">
        <v>50000</v>
      </c>
      <c r="G13" s="22">
        <v>50000</v>
      </c>
    </row>
    <row r="14" ht="18.75" customHeight="1" spans="1:7">
      <c r="A14" s="23"/>
      <c r="B14" s="20" t="s">
        <v>491</v>
      </c>
      <c r="C14" s="20" t="s">
        <v>273</v>
      </c>
      <c r="D14" s="20" t="s">
        <v>490</v>
      </c>
      <c r="E14" s="22">
        <v>325000</v>
      </c>
      <c r="F14" s="22">
        <v>550000</v>
      </c>
      <c r="G14" s="22">
        <v>520000</v>
      </c>
    </row>
    <row r="15" ht="18.75" customHeight="1" spans="1:7">
      <c r="A15" s="23"/>
      <c r="B15" s="20" t="s">
        <v>491</v>
      </c>
      <c r="C15" s="20" t="s">
        <v>275</v>
      </c>
      <c r="D15" s="20" t="s">
        <v>490</v>
      </c>
      <c r="E15" s="22">
        <v>100000</v>
      </c>
      <c r="F15" s="22">
        <v>120000</v>
      </c>
      <c r="G15" s="22">
        <v>120000</v>
      </c>
    </row>
    <row r="16" ht="18.75" customHeight="1" spans="1:7">
      <c r="A16" s="23"/>
      <c r="B16" s="20" t="s">
        <v>491</v>
      </c>
      <c r="C16" s="20" t="s">
        <v>277</v>
      </c>
      <c r="D16" s="20" t="s">
        <v>490</v>
      </c>
      <c r="E16" s="22">
        <v>60000</v>
      </c>
      <c r="F16" s="22">
        <v>120000</v>
      </c>
      <c r="G16" s="22">
        <v>120000</v>
      </c>
    </row>
    <row r="17" ht="18.75" customHeight="1" spans="1:7">
      <c r="A17" s="24" t="s">
        <v>54</v>
      </c>
      <c r="B17" s="25" t="s">
        <v>492</v>
      </c>
      <c r="C17" s="25"/>
      <c r="D17" s="26"/>
      <c r="E17" s="22">
        <v>1435500</v>
      </c>
      <c r="F17" s="22">
        <v>2130000</v>
      </c>
      <c r="G17" s="22">
        <v>2020000</v>
      </c>
    </row>
  </sheetData>
  <mergeCells count="11">
    <mergeCell ref="A2:G2"/>
    <mergeCell ref="A3:D3"/>
    <mergeCell ref="E4:G4"/>
    <mergeCell ref="A17:D17"/>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46" t="s">
        <v>51</v>
      </c>
    </row>
    <row r="2" ht="41.25" customHeight="1" spans="1:1">
      <c r="A2" s="40" t="str">
        <f>"2026"&amp;"年部门收入预算表"</f>
        <v>2026年部门收入预算表</v>
      </c>
    </row>
    <row r="3" ht="17.25" customHeight="1" spans="1:19">
      <c r="A3" s="43" t="str">
        <f>"单位名称："&amp;"昆明市文学艺术界联合会"</f>
        <v>单位名称：昆明市文学艺术界联合会</v>
      </c>
      <c r="S3" s="45" t="s">
        <v>1</v>
      </c>
    </row>
    <row r="4" ht="21.75" customHeight="1" spans="1:19">
      <c r="A4" s="182" t="s">
        <v>52</v>
      </c>
      <c r="B4" s="183" t="s">
        <v>53</v>
      </c>
      <c r="C4" s="183" t="s">
        <v>54</v>
      </c>
      <c r="D4" s="184" t="s">
        <v>55</v>
      </c>
      <c r="E4" s="184"/>
      <c r="F4" s="184"/>
      <c r="G4" s="184"/>
      <c r="H4" s="184"/>
      <c r="I4" s="131"/>
      <c r="J4" s="184"/>
      <c r="K4" s="184"/>
      <c r="L4" s="184"/>
      <c r="M4" s="184"/>
      <c r="N4" s="191"/>
      <c r="O4" s="184" t="s">
        <v>45</v>
      </c>
      <c r="P4" s="184"/>
      <c r="Q4" s="184"/>
      <c r="R4" s="184"/>
      <c r="S4" s="191"/>
    </row>
    <row r="5" ht="27" customHeight="1" spans="1:19">
      <c r="A5" s="185"/>
      <c r="B5" s="186"/>
      <c r="C5" s="186"/>
      <c r="D5" s="186" t="s">
        <v>56</v>
      </c>
      <c r="E5" s="186" t="s">
        <v>57</v>
      </c>
      <c r="F5" s="186" t="s">
        <v>58</v>
      </c>
      <c r="G5" s="186" t="s">
        <v>59</v>
      </c>
      <c r="H5" s="186" t="s">
        <v>60</v>
      </c>
      <c r="I5" s="192" t="s">
        <v>61</v>
      </c>
      <c r="J5" s="193"/>
      <c r="K5" s="193"/>
      <c r="L5" s="193"/>
      <c r="M5" s="193"/>
      <c r="N5" s="194"/>
      <c r="O5" s="186" t="s">
        <v>56</v>
      </c>
      <c r="P5" s="186" t="s">
        <v>57</v>
      </c>
      <c r="Q5" s="186" t="s">
        <v>58</v>
      </c>
      <c r="R5" s="186" t="s">
        <v>59</v>
      </c>
      <c r="S5" s="186" t="s">
        <v>62</v>
      </c>
    </row>
    <row r="6" ht="30" customHeight="1" spans="1:19">
      <c r="A6" s="187"/>
      <c r="B6" s="188"/>
      <c r="C6" s="117"/>
      <c r="D6" s="117"/>
      <c r="E6" s="117"/>
      <c r="F6" s="117"/>
      <c r="G6" s="117"/>
      <c r="H6" s="117"/>
      <c r="I6" s="72" t="s">
        <v>56</v>
      </c>
      <c r="J6" s="194" t="s">
        <v>63</v>
      </c>
      <c r="K6" s="194" t="s">
        <v>64</v>
      </c>
      <c r="L6" s="194" t="s">
        <v>65</v>
      </c>
      <c r="M6" s="194" t="s">
        <v>66</v>
      </c>
      <c r="N6" s="194" t="s">
        <v>67</v>
      </c>
      <c r="O6" s="195"/>
      <c r="P6" s="195"/>
      <c r="Q6" s="195"/>
      <c r="R6" s="195"/>
      <c r="S6" s="117"/>
    </row>
    <row r="7" ht="15" customHeight="1" spans="1:19">
      <c r="A7" s="189">
        <v>1</v>
      </c>
      <c r="B7" s="189">
        <v>2</v>
      </c>
      <c r="C7" s="189">
        <v>3</v>
      </c>
      <c r="D7" s="189">
        <v>4</v>
      </c>
      <c r="E7" s="189">
        <v>5</v>
      </c>
      <c r="F7" s="189">
        <v>6</v>
      </c>
      <c r="G7" s="189">
        <v>7</v>
      </c>
      <c r="H7" s="189">
        <v>8</v>
      </c>
      <c r="I7" s="72">
        <v>9</v>
      </c>
      <c r="J7" s="189">
        <v>10</v>
      </c>
      <c r="K7" s="189">
        <v>11</v>
      </c>
      <c r="L7" s="189">
        <v>12</v>
      </c>
      <c r="M7" s="189">
        <v>13</v>
      </c>
      <c r="N7" s="189">
        <v>14</v>
      </c>
      <c r="O7" s="189">
        <v>15</v>
      </c>
      <c r="P7" s="189">
        <v>16</v>
      </c>
      <c r="Q7" s="189">
        <v>17</v>
      </c>
      <c r="R7" s="189">
        <v>18</v>
      </c>
      <c r="S7" s="189">
        <v>19</v>
      </c>
    </row>
    <row r="8" ht="18" customHeight="1" spans="1:19">
      <c r="A8" s="20" t="s">
        <v>68</v>
      </c>
      <c r="B8" s="20" t="s">
        <v>69</v>
      </c>
      <c r="C8" s="81">
        <v>5945199.68</v>
      </c>
      <c r="D8" s="81">
        <v>5945199.68</v>
      </c>
      <c r="E8" s="81">
        <v>5945199.68</v>
      </c>
      <c r="F8" s="81"/>
      <c r="G8" s="81"/>
      <c r="H8" s="81"/>
      <c r="I8" s="81"/>
      <c r="J8" s="81"/>
      <c r="K8" s="81"/>
      <c r="L8" s="81"/>
      <c r="M8" s="81"/>
      <c r="N8" s="81"/>
      <c r="O8" s="81"/>
      <c r="P8" s="81"/>
      <c r="Q8" s="81"/>
      <c r="R8" s="81"/>
      <c r="S8" s="81"/>
    </row>
    <row r="9" ht="18" customHeight="1" spans="1:19">
      <c r="A9" s="48" t="s">
        <v>54</v>
      </c>
      <c r="B9" s="190"/>
      <c r="C9" s="81">
        <v>5945199.68</v>
      </c>
      <c r="D9" s="81">
        <v>5945199.68</v>
      </c>
      <c r="E9" s="81">
        <v>5945199.68</v>
      </c>
      <c r="F9" s="81"/>
      <c r="G9" s="81"/>
      <c r="H9" s="81"/>
      <c r="I9" s="81"/>
      <c r="J9" s="81"/>
      <c r="K9" s="81"/>
      <c r="L9" s="81"/>
      <c r="M9" s="81"/>
      <c r="N9" s="81"/>
      <c r="O9" s="81"/>
      <c r="P9" s="81"/>
      <c r="Q9" s="81"/>
      <c r="R9" s="81"/>
      <c r="S9" s="81"/>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4"/>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45" t="s">
        <v>70</v>
      </c>
    </row>
    <row r="2" ht="41.25" customHeight="1" spans="1:1">
      <c r="A2" s="40" t="str">
        <f>"2026"&amp;"年部门支出预算表"</f>
        <v>2026年部门支出预算表</v>
      </c>
    </row>
    <row r="3" ht="17.25" customHeight="1" spans="1:15">
      <c r="A3" s="43" t="str">
        <f>"单位名称："&amp;"昆明市文学艺术界联合会"</f>
        <v>单位名称：昆明市文学艺术界联合会</v>
      </c>
      <c r="O3" s="45" t="s">
        <v>1</v>
      </c>
    </row>
    <row r="4" ht="27" customHeight="1" spans="1:15">
      <c r="A4" s="168" t="s">
        <v>71</v>
      </c>
      <c r="B4" s="168" t="s">
        <v>72</v>
      </c>
      <c r="C4" s="168" t="s">
        <v>54</v>
      </c>
      <c r="D4" s="169" t="s">
        <v>57</v>
      </c>
      <c r="E4" s="170"/>
      <c r="F4" s="171"/>
      <c r="G4" s="172" t="s">
        <v>58</v>
      </c>
      <c r="H4" s="172" t="s">
        <v>59</v>
      </c>
      <c r="I4" s="172" t="s">
        <v>73</v>
      </c>
      <c r="J4" s="169" t="s">
        <v>61</v>
      </c>
      <c r="K4" s="170"/>
      <c r="L4" s="170"/>
      <c r="M4" s="170"/>
      <c r="N4" s="179"/>
      <c r="O4" s="180"/>
    </row>
    <row r="5" ht="42" customHeight="1" spans="1:15">
      <c r="A5" s="173"/>
      <c r="B5" s="173"/>
      <c r="C5" s="174"/>
      <c r="D5" s="175" t="s">
        <v>56</v>
      </c>
      <c r="E5" s="175" t="s">
        <v>74</v>
      </c>
      <c r="F5" s="175" t="s">
        <v>75</v>
      </c>
      <c r="G5" s="174"/>
      <c r="H5" s="174"/>
      <c r="I5" s="181"/>
      <c r="J5" s="175" t="s">
        <v>56</v>
      </c>
      <c r="K5" s="162" t="s">
        <v>76</v>
      </c>
      <c r="L5" s="162" t="s">
        <v>77</v>
      </c>
      <c r="M5" s="162" t="s">
        <v>78</v>
      </c>
      <c r="N5" s="162" t="s">
        <v>79</v>
      </c>
      <c r="O5" s="162" t="s">
        <v>80</v>
      </c>
    </row>
    <row r="6" ht="18" customHeight="1" spans="1:15">
      <c r="A6" s="52" t="s">
        <v>81</v>
      </c>
      <c r="B6" s="52" t="s">
        <v>82</v>
      </c>
      <c r="C6" s="52" t="s">
        <v>83</v>
      </c>
      <c r="D6" s="55" t="s">
        <v>84</v>
      </c>
      <c r="E6" s="55" t="s">
        <v>85</v>
      </c>
      <c r="F6" s="55" t="s">
        <v>86</v>
      </c>
      <c r="G6" s="55" t="s">
        <v>87</v>
      </c>
      <c r="H6" s="55" t="s">
        <v>88</v>
      </c>
      <c r="I6" s="55" t="s">
        <v>89</v>
      </c>
      <c r="J6" s="55" t="s">
        <v>90</v>
      </c>
      <c r="K6" s="55" t="s">
        <v>91</v>
      </c>
      <c r="L6" s="55" t="s">
        <v>92</v>
      </c>
      <c r="M6" s="55" t="s">
        <v>93</v>
      </c>
      <c r="N6" s="52" t="s">
        <v>94</v>
      </c>
      <c r="O6" s="55" t="s">
        <v>95</v>
      </c>
    </row>
    <row r="7" ht="21" customHeight="1" spans="1:15">
      <c r="A7" s="56" t="s">
        <v>96</v>
      </c>
      <c r="B7" s="56" t="s">
        <v>97</v>
      </c>
      <c r="C7" s="81">
        <v>4432805.68</v>
      </c>
      <c r="D7" s="81">
        <v>4432805.68</v>
      </c>
      <c r="E7" s="81">
        <v>2997305.68</v>
      </c>
      <c r="F7" s="81">
        <v>1435500</v>
      </c>
      <c r="G7" s="81"/>
      <c r="H7" s="81"/>
      <c r="I7" s="81"/>
      <c r="J7" s="81"/>
      <c r="K7" s="81"/>
      <c r="L7" s="81"/>
      <c r="M7" s="81"/>
      <c r="N7" s="81"/>
      <c r="O7" s="81"/>
    </row>
    <row r="8" ht="21" customHeight="1" spans="1:15">
      <c r="A8" s="176" t="s">
        <v>98</v>
      </c>
      <c r="B8" s="176" t="s">
        <v>99</v>
      </c>
      <c r="C8" s="81">
        <v>4432805.68</v>
      </c>
      <c r="D8" s="81">
        <v>4432805.68</v>
      </c>
      <c r="E8" s="81">
        <v>2997305.68</v>
      </c>
      <c r="F8" s="81">
        <v>1435500</v>
      </c>
      <c r="G8" s="81"/>
      <c r="H8" s="81"/>
      <c r="I8" s="81"/>
      <c r="J8" s="81"/>
      <c r="K8" s="81"/>
      <c r="L8" s="81"/>
      <c r="M8" s="81"/>
      <c r="N8" s="81"/>
      <c r="O8" s="81"/>
    </row>
    <row r="9" ht="21" customHeight="1" spans="1:15">
      <c r="A9" s="177" t="s">
        <v>100</v>
      </c>
      <c r="B9" s="177" t="s">
        <v>101</v>
      </c>
      <c r="C9" s="81">
        <v>3213305.68</v>
      </c>
      <c r="D9" s="81">
        <v>3213305.68</v>
      </c>
      <c r="E9" s="81">
        <v>2997305.68</v>
      </c>
      <c r="F9" s="81">
        <v>216000</v>
      </c>
      <c r="G9" s="81"/>
      <c r="H9" s="81"/>
      <c r="I9" s="81"/>
      <c r="J9" s="81"/>
      <c r="K9" s="81"/>
      <c r="L9" s="81"/>
      <c r="M9" s="81"/>
      <c r="N9" s="81"/>
      <c r="O9" s="81"/>
    </row>
    <row r="10" ht="21" customHeight="1" spans="1:15">
      <c r="A10" s="177" t="s">
        <v>102</v>
      </c>
      <c r="B10" s="177" t="s">
        <v>103</v>
      </c>
      <c r="C10" s="81">
        <v>1219500</v>
      </c>
      <c r="D10" s="81">
        <v>1219500</v>
      </c>
      <c r="E10" s="81"/>
      <c r="F10" s="81">
        <v>1219500</v>
      </c>
      <c r="G10" s="81"/>
      <c r="H10" s="81"/>
      <c r="I10" s="81"/>
      <c r="J10" s="81"/>
      <c r="K10" s="81"/>
      <c r="L10" s="81"/>
      <c r="M10" s="81"/>
      <c r="N10" s="81"/>
      <c r="O10" s="81"/>
    </row>
    <row r="11" ht="21" customHeight="1" spans="1:15">
      <c r="A11" s="56" t="s">
        <v>104</v>
      </c>
      <c r="B11" s="56" t="s">
        <v>105</v>
      </c>
      <c r="C11" s="81">
        <v>845784</v>
      </c>
      <c r="D11" s="81">
        <v>845784</v>
      </c>
      <c r="E11" s="81">
        <v>845784</v>
      </c>
      <c r="F11" s="81"/>
      <c r="G11" s="81"/>
      <c r="H11" s="81"/>
      <c r="I11" s="81"/>
      <c r="J11" s="81"/>
      <c r="K11" s="81"/>
      <c r="L11" s="81"/>
      <c r="M11" s="81"/>
      <c r="N11" s="81"/>
      <c r="O11" s="81"/>
    </row>
    <row r="12" ht="21" customHeight="1" spans="1:15">
      <c r="A12" s="176" t="s">
        <v>106</v>
      </c>
      <c r="B12" s="176" t="s">
        <v>107</v>
      </c>
      <c r="C12" s="81">
        <v>845784</v>
      </c>
      <c r="D12" s="81">
        <v>845784</v>
      </c>
      <c r="E12" s="81">
        <v>845784</v>
      </c>
      <c r="F12" s="81"/>
      <c r="G12" s="81"/>
      <c r="H12" s="81"/>
      <c r="I12" s="81"/>
      <c r="J12" s="81"/>
      <c r="K12" s="81"/>
      <c r="L12" s="81"/>
      <c r="M12" s="81"/>
      <c r="N12" s="81"/>
      <c r="O12" s="81"/>
    </row>
    <row r="13" ht="21" customHeight="1" spans="1:15">
      <c r="A13" s="177" t="s">
        <v>108</v>
      </c>
      <c r="B13" s="177" t="s">
        <v>109</v>
      </c>
      <c r="C13" s="81">
        <v>392400</v>
      </c>
      <c r="D13" s="81">
        <v>392400</v>
      </c>
      <c r="E13" s="81">
        <v>392400</v>
      </c>
      <c r="F13" s="81"/>
      <c r="G13" s="81"/>
      <c r="H13" s="81"/>
      <c r="I13" s="81"/>
      <c r="J13" s="81"/>
      <c r="K13" s="81"/>
      <c r="L13" s="81"/>
      <c r="M13" s="81"/>
      <c r="N13" s="81"/>
      <c r="O13" s="81"/>
    </row>
    <row r="14" ht="21" customHeight="1" spans="1:15">
      <c r="A14" s="177" t="s">
        <v>110</v>
      </c>
      <c r="B14" s="177" t="s">
        <v>111</v>
      </c>
      <c r="C14" s="81">
        <v>328384</v>
      </c>
      <c r="D14" s="81">
        <v>328384</v>
      </c>
      <c r="E14" s="81">
        <v>328384</v>
      </c>
      <c r="F14" s="81"/>
      <c r="G14" s="81"/>
      <c r="H14" s="81"/>
      <c r="I14" s="81"/>
      <c r="J14" s="81"/>
      <c r="K14" s="81"/>
      <c r="L14" s="81"/>
      <c r="M14" s="81"/>
      <c r="N14" s="81"/>
      <c r="O14" s="81"/>
    </row>
    <row r="15" ht="21" customHeight="1" spans="1:15">
      <c r="A15" s="177" t="s">
        <v>112</v>
      </c>
      <c r="B15" s="177" t="s">
        <v>113</v>
      </c>
      <c r="C15" s="81">
        <v>125000</v>
      </c>
      <c r="D15" s="81">
        <v>125000</v>
      </c>
      <c r="E15" s="81">
        <v>125000</v>
      </c>
      <c r="F15" s="81"/>
      <c r="G15" s="81"/>
      <c r="H15" s="81"/>
      <c r="I15" s="81"/>
      <c r="J15" s="81"/>
      <c r="K15" s="81"/>
      <c r="L15" s="81"/>
      <c r="M15" s="81"/>
      <c r="N15" s="81"/>
      <c r="O15" s="81"/>
    </row>
    <row r="16" ht="21" customHeight="1" spans="1:15">
      <c r="A16" s="56" t="s">
        <v>114</v>
      </c>
      <c r="B16" s="56" t="s">
        <v>115</v>
      </c>
      <c r="C16" s="81">
        <v>379106</v>
      </c>
      <c r="D16" s="81">
        <v>379106</v>
      </c>
      <c r="E16" s="81">
        <v>379106</v>
      </c>
      <c r="F16" s="81"/>
      <c r="G16" s="81"/>
      <c r="H16" s="81"/>
      <c r="I16" s="81"/>
      <c r="J16" s="81"/>
      <c r="K16" s="81"/>
      <c r="L16" s="81"/>
      <c r="M16" s="81"/>
      <c r="N16" s="81"/>
      <c r="O16" s="81"/>
    </row>
    <row r="17" ht="21" customHeight="1" spans="1:15">
      <c r="A17" s="176" t="s">
        <v>116</v>
      </c>
      <c r="B17" s="176" t="s">
        <v>117</v>
      </c>
      <c r="C17" s="81">
        <v>379106</v>
      </c>
      <c r="D17" s="81">
        <v>379106</v>
      </c>
      <c r="E17" s="81">
        <v>379106</v>
      </c>
      <c r="F17" s="81"/>
      <c r="G17" s="81"/>
      <c r="H17" s="81"/>
      <c r="I17" s="81"/>
      <c r="J17" s="81"/>
      <c r="K17" s="81"/>
      <c r="L17" s="81"/>
      <c r="M17" s="81"/>
      <c r="N17" s="81"/>
      <c r="O17" s="81"/>
    </row>
    <row r="18" ht="21" customHeight="1" spans="1:15">
      <c r="A18" s="177" t="s">
        <v>118</v>
      </c>
      <c r="B18" s="177" t="s">
        <v>119</v>
      </c>
      <c r="C18" s="81">
        <v>265132</v>
      </c>
      <c r="D18" s="81">
        <v>265132</v>
      </c>
      <c r="E18" s="81">
        <v>265132</v>
      </c>
      <c r="F18" s="81"/>
      <c r="G18" s="81"/>
      <c r="H18" s="81"/>
      <c r="I18" s="81"/>
      <c r="J18" s="81"/>
      <c r="K18" s="81"/>
      <c r="L18" s="81"/>
      <c r="M18" s="81"/>
      <c r="N18" s="81"/>
      <c r="O18" s="81"/>
    </row>
    <row r="19" ht="21" customHeight="1" spans="1:15">
      <c r="A19" s="177" t="s">
        <v>120</v>
      </c>
      <c r="B19" s="177" t="s">
        <v>121</v>
      </c>
      <c r="C19" s="81">
        <v>102620</v>
      </c>
      <c r="D19" s="81">
        <v>102620</v>
      </c>
      <c r="E19" s="81">
        <v>102620</v>
      </c>
      <c r="F19" s="81"/>
      <c r="G19" s="81"/>
      <c r="H19" s="81"/>
      <c r="I19" s="81"/>
      <c r="J19" s="81"/>
      <c r="K19" s="81"/>
      <c r="L19" s="81"/>
      <c r="M19" s="81"/>
      <c r="N19" s="81"/>
      <c r="O19" s="81"/>
    </row>
    <row r="20" ht="21" customHeight="1" spans="1:15">
      <c r="A20" s="177" t="s">
        <v>122</v>
      </c>
      <c r="B20" s="177" t="s">
        <v>123</v>
      </c>
      <c r="C20" s="81">
        <v>11354</v>
      </c>
      <c r="D20" s="81">
        <v>11354</v>
      </c>
      <c r="E20" s="81">
        <v>11354</v>
      </c>
      <c r="F20" s="81"/>
      <c r="G20" s="81"/>
      <c r="H20" s="81"/>
      <c r="I20" s="81"/>
      <c r="J20" s="81"/>
      <c r="K20" s="81"/>
      <c r="L20" s="81"/>
      <c r="M20" s="81"/>
      <c r="N20" s="81"/>
      <c r="O20" s="81"/>
    </row>
    <row r="21" ht="21" customHeight="1" spans="1:15">
      <c r="A21" s="56" t="s">
        <v>124</v>
      </c>
      <c r="B21" s="56" t="s">
        <v>125</v>
      </c>
      <c r="C21" s="81">
        <v>287504</v>
      </c>
      <c r="D21" s="81">
        <v>287504</v>
      </c>
      <c r="E21" s="81">
        <v>287504</v>
      </c>
      <c r="F21" s="81"/>
      <c r="G21" s="81"/>
      <c r="H21" s="81"/>
      <c r="I21" s="81"/>
      <c r="J21" s="81"/>
      <c r="K21" s="81"/>
      <c r="L21" s="81"/>
      <c r="M21" s="81"/>
      <c r="N21" s="81"/>
      <c r="O21" s="81"/>
    </row>
    <row r="22" ht="21" customHeight="1" spans="1:15">
      <c r="A22" s="176" t="s">
        <v>126</v>
      </c>
      <c r="B22" s="176" t="s">
        <v>127</v>
      </c>
      <c r="C22" s="81">
        <v>287504</v>
      </c>
      <c r="D22" s="81">
        <v>287504</v>
      </c>
      <c r="E22" s="81">
        <v>287504</v>
      </c>
      <c r="F22" s="81"/>
      <c r="G22" s="81"/>
      <c r="H22" s="81"/>
      <c r="I22" s="81"/>
      <c r="J22" s="81"/>
      <c r="K22" s="81"/>
      <c r="L22" s="81"/>
      <c r="M22" s="81"/>
      <c r="N22" s="81"/>
      <c r="O22" s="81"/>
    </row>
    <row r="23" ht="21" customHeight="1" spans="1:15">
      <c r="A23" s="177" t="s">
        <v>128</v>
      </c>
      <c r="B23" s="177" t="s">
        <v>129</v>
      </c>
      <c r="C23" s="81">
        <v>287504</v>
      </c>
      <c r="D23" s="81">
        <v>287504</v>
      </c>
      <c r="E23" s="81">
        <v>287504</v>
      </c>
      <c r="F23" s="81"/>
      <c r="G23" s="81"/>
      <c r="H23" s="81"/>
      <c r="I23" s="81"/>
      <c r="J23" s="81"/>
      <c r="K23" s="81"/>
      <c r="L23" s="81"/>
      <c r="M23" s="81"/>
      <c r="N23" s="81"/>
      <c r="O23" s="81"/>
    </row>
    <row r="24" ht="21" customHeight="1" spans="1:15">
      <c r="A24" s="178" t="s">
        <v>54</v>
      </c>
      <c r="B24" s="34"/>
      <c r="C24" s="81">
        <v>5945199.68</v>
      </c>
      <c r="D24" s="81">
        <v>5945199.68</v>
      </c>
      <c r="E24" s="81">
        <v>4509699.68</v>
      </c>
      <c r="F24" s="81">
        <v>1435500</v>
      </c>
      <c r="G24" s="81"/>
      <c r="H24" s="81"/>
      <c r="I24" s="81"/>
      <c r="J24" s="81"/>
      <c r="K24" s="81"/>
      <c r="L24" s="81"/>
      <c r="M24" s="81"/>
      <c r="N24" s="81"/>
      <c r="O24" s="81"/>
    </row>
  </sheetData>
  <mergeCells count="12">
    <mergeCell ref="A1:O1"/>
    <mergeCell ref="A2:O2"/>
    <mergeCell ref="A3:B3"/>
    <mergeCell ref="D4:F4"/>
    <mergeCell ref="J4:O4"/>
    <mergeCell ref="A24:B24"/>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19" workbookViewId="0">
      <selection activeCell="A1" sqref="A1"/>
    </sheetView>
  </sheetViews>
  <sheetFormatPr defaultColWidth="8.575" defaultRowHeight="12.75" customHeight="1" outlineLevelCol="3"/>
  <cols>
    <col min="1" max="4" width="35.575" customWidth="1"/>
  </cols>
  <sheetData>
    <row r="1" ht="15" customHeight="1" spans="1:4">
      <c r="A1" s="41"/>
      <c r="B1" s="45"/>
      <c r="C1" s="45"/>
      <c r="D1" s="45" t="s">
        <v>130</v>
      </c>
    </row>
    <row r="2" ht="41.25" customHeight="1" spans="1:1">
      <c r="A2" s="40" t="str">
        <f>"2026"&amp;"年部门财政拨款收支预算总表"</f>
        <v>2026年部门财政拨款收支预算总表</v>
      </c>
    </row>
    <row r="3" ht="17.25" customHeight="1" spans="1:4">
      <c r="A3" s="43" t="str">
        <f>"单位名称："&amp;"昆明市文学艺术界联合会"</f>
        <v>单位名称：昆明市文学艺术界联合会</v>
      </c>
      <c r="B3" s="161"/>
      <c r="D3" s="45" t="s">
        <v>1</v>
      </c>
    </row>
    <row r="4" ht="17.25" customHeight="1" spans="1:4">
      <c r="A4" s="162" t="s">
        <v>2</v>
      </c>
      <c r="B4" s="163"/>
      <c r="C4" s="162" t="s">
        <v>3</v>
      </c>
      <c r="D4" s="163"/>
    </row>
    <row r="5" ht="18.75" customHeight="1" spans="1:4">
      <c r="A5" s="162" t="s">
        <v>4</v>
      </c>
      <c r="B5" s="162" t="s">
        <v>5</v>
      </c>
      <c r="C5" s="162" t="s">
        <v>6</v>
      </c>
      <c r="D5" s="162" t="s">
        <v>5</v>
      </c>
    </row>
    <row r="6" ht="16.5" customHeight="1" spans="1:4">
      <c r="A6" s="164" t="s">
        <v>131</v>
      </c>
      <c r="B6" s="81">
        <v>5945199.68</v>
      </c>
      <c r="C6" s="164" t="s">
        <v>132</v>
      </c>
      <c r="D6" s="81">
        <v>5945199.68</v>
      </c>
    </row>
    <row r="7" ht="16.5" customHeight="1" spans="1:4">
      <c r="A7" s="164" t="s">
        <v>133</v>
      </c>
      <c r="B7" s="81">
        <v>5945199.68</v>
      </c>
      <c r="C7" s="164" t="s">
        <v>134</v>
      </c>
      <c r="D7" s="81"/>
    </row>
    <row r="8" ht="16.5" customHeight="1" spans="1:4">
      <c r="A8" s="164" t="s">
        <v>135</v>
      </c>
      <c r="B8" s="81"/>
      <c r="C8" s="164" t="s">
        <v>136</v>
      </c>
      <c r="D8" s="81"/>
    </row>
    <row r="9" ht="16.5" customHeight="1" spans="1:4">
      <c r="A9" s="164" t="s">
        <v>137</v>
      </c>
      <c r="B9" s="81"/>
      <c r="C9" s="164" t="s">
        <v>138</v>
      </c>
      <c r="D9" s="81"/>
    </row>
    <row r="10" ht="16.5" customHeight="1" spans="1:4">
      <c r="A10" s="164" t="s">
        <v>139</v>
      </c>
      <c r="B10" s="81"/>
      <c r="C10" s="164" t="s">
        <v>140</v>
      </c>
      <c r="D10" s="81"/>
    </row>
    <row r="11" ht="16.5" customHeight="1" spans="1:4">
      <c r="A11" s="164" t="s">
        <v>133</v>
      </c>
      <c r="B11" s="81"/>
      <c r="C11" s="164" t="s">
        <v>141</v>
      </c>
      <c r="D11" s="81"/>
    </row>
    <row r="12" ht="16.5" customHeight="1" spans="1:4">
      <c r="A12" s="63" t="s">
        <v>135</v>
      </c>
      <c r="B12" s="81"/>
      <c r="C12" s="71" t="s">
        <v>142</v>
      </c>
      <c r="D12" s="81"/>
    </row>
    <row r="13" ht="16.5" customHeight="1" spans="1:4">
      <c r="A13" s="63" t="s">
        <v>137</v>
      </c>
      <c r="B13" s="81"/>
      <c r="C13" s="71" t="s">
        <v>143</v>
      </c>
      <c r="D13" s="81">
        <v>4432805.68</v>
      </c>
    </row>
    <row r="14" ht="16.5" customHeight="1" spans="1:4">
      <c r="A14" s="165"/>
      <c r="B14" s="81"/>
      <c r="C14" s="71" t="s">
        <v>144</v>
      </c>
      <c r="D14" s="81">
        <v>845784</v>
      </c>
    </row>
    <row r="15" ht="16.5" customHeight="1" spans="1:4">
      <c r="A15" s="165"/>
      <c r="B15" s="81"/>
      <c r="C15" s="71" t="s">
        <v>145</v>
      </c>
      <c r="D15" s="81">
        <v>379106</v>
      </c>
    </row>
    <row r="16" ht="16.5" customHeight="1" spans="1:4">
      <c r="A16" s="165"/>
      <c r="B16" s="81"/>
      <c r="C16" s="71" t="s">
        <v>146</v>
      </c>
      <c r="D16" s="81"/>
    </row>
    <row r="17" ht="16.5" customHeight="1" spans="1:4">
      <c r="A17" s="165"/>
      <c r="B17" s="81"/>
      <c r="C17" s="71" t="s">
        <v>147</v>
      </c>
      <c r="D17" s="81"/>
    </row>
    <row r="18" ht="16.5" customHeight="1" spans="1:4">
      <c r="A18" s="165"/>
      <c r="B18" s="81"/>
      <c r="C18" s="71" t="s">
        <v>148</v>
      </c>
      <c r="D18" s="81"/>
    </row>
    <row r="19" ht="16.5" customHeight="1" spans="1:4">
      <c r="A19" s="165"/>
      <c r="B19" s="81"/>
      <c r="C19" s="71" t="s">
        <v>149</v>
      </c>
      <c r="D19" s="81"/>
    </row>
    <row r="20" ht="16.5" customHeight="1" spans="1:4">
      <c r="A20" s="165"/>
      <c r="B20" s="81"/>
      <c r="C20" s="71" t="s">
        <v>150</v>
      </c>
      <c r="D20" s="81"/>
    </row>
    <row r="21" ht="16.5" customHeight="1" spans="1:4">
      <c r="A21" s="165"/>
      <c r="B21" s="81"/>
      <c r="C21" s="71" t="s">
        <v>151</v>
      </c>
      <c r="D21" s="81"/>
    </row>
    <row r="22" ht="16.5" customHeight="1" spans="1:4">
      <c r="A22" s="165"/>
      <c r="B22" s="81"/>
      <c r="C22" s="71" t="s">
        <v>152</v>
      </c>
      <c r="D22" s="81"/>
    </row>
    <row r="23" ht="16.5" customHeight="1" spans="1:4">
      <c r="A23" s="165"/>
      <c r="B23" s="81"/>
      <c r="C23" s="71" t="s">
        <v>153</v>
      </c>
      <c r="D23" s="81"/>
    </row>
    <row r="24" ht="16.5" customHeight="1" spans="1:4">
      <c r="A24" s="165"/>
      <c r="B24" s="81"/>
      <c r="C24" s="71" t="s">
        <v>154</v>
      </c>
      <c r="D24" s="81"/>
    </row>
    <row r="25" ht="16.5" customHeight="1" spans="1:4">
      <c r="A25" s="165"/>
      <c r="B25" s="81"/>
      <c r="C25" s="71" t="s">
        <v>155</v>
      </c>
      <c r="D25" s="81">
        <v>287504</v>
      </c>
    </row>
    <row r="26" ht="16.5" customHeight="1" spans="1:4">
      <c r="A26" s="165"/>
      <c r="B26" s="81"/>
      <c r="C26" s="71" t="s">
        <v>156</v>
      </c>
      <c r="D26" s="81"/>
    </row>
    <row r="27" ht="16.5" customHeight="1" spans="1:4">
      <c r="A27" s="165"/>
      <c r="B27" s="81"/>
      <c r="C27" s="71" t="s">
        <v>157</v>
      </c>
      <c r="D27" s="81"/>
    </row>
    <row r="28" ht="16.5" customHeight="1" spans="1:4">
      <c r="A28" s="165"/>
      <c r="B28" s="81"/>
      <c r="C28" s="71" t="s">
        <v>158</v>
      </c>
      <c r="D28" s="81"/>
    </row>
    <row r="29" ht="16.5" customHeight="1" spans="1:4">
      <c r="A29" s="165"/>
      <c r="B29" s="81"/>
      <c r="C29" s="71" t="s">
        <v>159</v>
      </c>
      <c r="D29" s="81"/>
    </row>
    <row r="30" ht="16.5" customHeight="1" spans="1:4">
      <c r="A30" s="165"/>
      <c r="B30" s="81"/>
      <c r="C30" s="71" t="s">
        <v>160</v>
      </c>
      <c r="D30" s="81"/>
    </row>
    <row r="31" ht="16.5" customHeight="1" spans="1:4">
      <c r="A31" s="165"/>
      <c r="B31" s="81"/>
      <c r="C31" s="63" t="s">
        <v>161</v>
      </c>
      <c r="D31" s="81"/>
    </row>
    <row r="32" ht="16.5" customHeight="1" spans="1:4">
      <c r="A32" s="165"/>
      <c r="B32" s="81"/>
      <c r="C32" s="63" t="s">
        <v>162</v>
      </c>
      <c r="D32" s="81"/>
    </row>
    <row r="33" ht="16.5" customHeight="1" spans="1:4">
      <c r="A33" s="165"/>
      <c r="B33" s="81"/>
      <c r="C33" s="29" t="s">
        <v>163</v>
      </c>
      <c r="D33" s="81"/>
    </row>
    <row r="34" ht="15" customHeight="1" spans="1:4">
      <c r="A34" s="166" t="s">
        <v>49</v>
      </c>
      <c r="B34" s="167">
        <v>5945199.68</v>
      </c>
      <c r="C34" s="166" t="s">
        <v>50</v>
      </c>
      <c r="D34" s="167">
        <v>5945199.68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35"/>
      <c r="F1" s="73"/>
      <c r="G1" s="140" t="s">
        <v>164</v>
      </c>
    </row>
    <row r="2" ht="41.25" customHeight="1" spans="1:7">
      <c r="A2" s="124" t="str">
        <f>"2026"&amp;"年一般公共预算支出预算表（按功能科目分类）"</f>
        <v>2026年一般公共预算支出预算表（按功能科目分类）</v>
      </c>
      <c r="B2" s="124"/>
      <c r="C2" s="124"/>
      <c r="D2" s="124"/>
      <c r="E2" s="124"/>
      <c r="F2" s="124"/>
      <c r="G2" s="124"/>
    </row>
    <row r="3" ht="18" customHeight="1" spans="1:7">
      <c r="A3" s="4" t="str">
        <f>"单位名称："&amp;"昆明市文学艺术界联合会"</f>
        <v>单位名称：昆明市文学艺术界联合会</v>
      </c>
      <c r="F3" s="121"/>
      <c r="G3" s="140" t="s">
        <v>1</v>
      </c>
    </row>
    <row r="4" ht="20.25" customHeight="1" spans="1:7">
      <c r="A4" s="156" t="s">
        <v>165</v>
      </c>
      <c r="B4" s="157"/>
      <c r="C4" s="125" t="s">
        <v>54</v>
      </c>
      <c r="D4" s="144" t="s">
        <v>74</v>
      </c>
      <c r="E4" s="11"/>
      <c r="F4" s="12"/>
      <c r="G4" s="137" t="s">
        <v>75</v>
      </c>
    </row>
    <row r="5" ht="20.25" customHeight="1" spans="1:7">
      <c r="A5" s="158" t="s">
        <v>71</v>
      </c>
      <c r="B5" s="158" t="s">
        <v>72</v>
      </c>
      <c r="C5" s="18"/>
      <c r="D5" s="130" t="s">
        <v>56</v>
      </c>
      <c r="E5" s="130" t="s">
        <v>166</v>
      </c>
      <c r="F5" s="130" t="s">
        <v>167</v>
      </c>
      <c r="G5" s="139"/>
    </row>
    <row r="6" ht="15" customHeight="1" spans="1:7">
      <c r="A6" s="59" t="s">
        <v>81</v>
      </c>
      <c r="B6" s="59" t="s">
        <v>82</v>
      </c>
      <c r="C6" s="59" t="s">
        <v>83</v>
      </c>
      <c r="D6" s="59" t="s">
        <v>84</v>
      </c>
      <c r="E6" s="59" t="s">
        <v>85</v>
      </c>
      <c r="F6" s="59" t="s">
        <v>86</v>
      </c>
      <c r="G6" s="59" t="s">
        <v>87</v>
      </c>
    </row>
    <row r="7" ht="18" customHeight="1" spans="1:7">
      <c r="A7" s="29" t="s">
        <v>96</v>
      </c>
      <c r="B7" s="29" t="s">
        <v>97</v>
      </c>
      <c r="C7" s="81">
        <v>4432805.68</v>
      </c>
      <c r="D7" s="81">
        <v>2997305.68</v>
      </c>
      <c r="E7" s="81">
        <v>2600958</v>
      </c>
      <c r="F7" s="81">
        <v>396347.68</v>
      </c>
      <c r="G7" s="81">
        <v>1435500</v>
      </c>
    </row>
    <row r="8" ht="18" customHeight="1" spans="1:7">
      <c r="A8" s="134" t="s">
        <v>98</v>
      </c>
      <c r="B8" s="134" t="s">
        <v>99</v>
      </c>
      <c r="C8" s="81">
        <v>4432805.68</v>
      </c>
      <c r="D8" s="81">
        <v>2997305.68</v>
      </c>
      <c r="E8" s="81">
        <v>2600958</v>
      </c>
      <c r="F8" s="81">
        <v>396347.68</v>
      </c>
      <c r="G8" s="81">
        <v>1435500</v>
      </c>
    </row>
    <row r="9" ht="18" customHeight="1" spans="1:7">
      <c r="A9" s="159" t="s">
        <v>100</v>
      </c>
      <c r="B9" s="159" t="s">
        <v>101</v>
      </c>
      <c r="C9" s="81">
        <v>3213305.68</v>
      </c>
      <c r="D9" s="81">
        <v>2997305.68</v>
      </c>
      <c r="E9" s="81">
        <v>2600958</v>
      </c>
      <c r="F9" s="81">
        <v>396347.68</v>
      </c>
      <c r="G9" s="81">
        <v>216000</v>
      </c>
    </row>
    <row r="10" ht="18" customHeight="1" spans="1:7">
      <c r="A10" s="159" t="s">
        <v>102</v>
      </c>
      <c r="B10" s="159" t="s">
        <v>103</v>
      </c>
      <c r="C10" s="81">
        <v>1219500</v>
      </c>
      <c r="D10" s="81"/>
      <c r="E10" s="81"/>
      <c r="F10" s="81"/>
      <c r="G10" s="81">
        <v>1219500</v>
      </c>
    </row>
    <row r="11" ht="18" customHeight="1" spans="1:7">
      <c r="A11" s="29" t="s">
        <v>104</v>
      </c>
      <c r="B11" s="29" t="s">
        <v>105</v>
      </c>
      <c r="C11" s="81">
        <v>845784</v>
      </c>
      <c r="D11" s="81">
        <v>845784</v>
      </c>
      <c r="E11" s="81">
        <v>845784</v>
      </c>
      <c r="F11" s="81"/>
      <c r="G11" s="81"/>
    </row>
    <row r="12" ht="18" customHeight="1" spans="1:7">
      <c r="A12" s="134" t="s">
        <v>106</v>
      </c>
      <c r="B12" s="134" t="s">
        <v>107</v>
      </c>
      <c r="C12" s="81">
        <v>845784</v>
      </c>
      <c r="D12" s="81">
        <v>845784</v>
      </c>
      <c r="E12" s="81">
        <v>845784</v>
      </c>
      <c r="F12" s="81"/>
      <c r="G12" s="81"/>
    </row>
    <row r="13" ht="18" customHeight="1" spans="1:7">
      <c r="A13" s="159" t="s">
        <v>108</v>
      </c>
      <c r="B13" s="159" t="s">
        <v>109</v>
      </c>
      <c r="C13" s="81">
        <v>392400</v>
      </c>
      <c r="D13" s="81">
        <v>392400</v>
      </c>
      <c r="E13" s="81">
        <v>392400</v>
      </c>
      <c r="F13" s="81"/>
      <c r="G13" s="81"/>
    </row>
    <row r="14" ht="18" customHeight="1" spans="1:7">
      <c r="A14" s="159" t="s">
        <v>110</v>
      </c>
      <c r="B14" s="159" t="s">
        <v>111</v>
      </c>
      <c r="C14" s="81">
        <v>328384</v>
      </c>
      <c r="D14" s="81">
        <v>328384</v>
      </c>
      <c r="E14" s="81">
        <v>328384</v>
      </c>
      <c r="F14" s="81"/>
      <c r="G14" s="81"/>
    </row>
    <row r="15" ht="18" customHeight="1" spans="1:7">
      <c r="A15" s="159" t="s">
        <v>112</v>
      </c>
      <c r="B15" s="159" t="s">
        <v>113</v>
      </c>
      <c r="C15" s="81">
        <v>125000</v>
      </c>
      <c r="D15" s="81">
        <v>125000</v>
      </c>
      <c r="E15" s="81">
        <v>125000</v>
      </c>
      <c r="F15" s="81"/>
      <c r="G15" s="81"/>
    </row>
    <row r="16" ht="18" customHeight="1" spans="1:7">
      <c r="A16" s="29" t="s">
        <v>114</v>
      </c>
      <c r="B16" s="29" t="s">
        <v>115</v>
      </c>
      <c r="C16" s="81">
        <v>379106</v>
      </c>
      <c r="D16" s="81">
        <v>379106</v>
      </c>
      <c r="E16" s="81">
        <v>379106</v>
      </c>
      <c r="F16" s="81"/>
      <c r="G16" s="81"/>
    </row>
    <row r="17" ht="18" customHeight="1" spans="1:7">
      <c r="A17" s="134" t="s">
        <v>116</v>
      </c>
      <c r="B17" s="134" t="s">
        <v>117</v>
      </c>
      <c r="C17" s="81">
        <v>379106</v>
      </c>
      <c r="D17" s="81">
        <v>379106</v>
      </c>
      <c r="E17" s="81">
        <v>379106</v>
      </c>
      <c r="F17" s="81"/>
      <c r="G17" s="81"/>
    </row>
    <row r="18" ht="18" customHeight="1" spans="1:7">
      <c r="A18" s="159" t="s">
        <v>118</v>
      </c>
      <c r="B18" s="159" t="s">
        <v>119</v>
      </c>
      <c r="C18" s="81">
        <v>265132</v>
      </c>
      <c r="D18" s="81">
        <v>265132</v>
      </c>
      <c r="E18" s="81">
        <v>265132</v>
      </c>
      <c r="F18" s="81"/>
      <c r="G18" s="81"/>
    </row>
    <row r="19" ht="18" customHeight="1" spans="1:7">
      <c r="A19" s="159" t="s">
        <v>120</v>
      </c>
      <c r="B19" s="159" t="s">
        <v>121</v>
      </c>
      <c r="C19" s="81">
        <v>102620</v>
      </c>
      <c r="D19" s="81">
        <v>102620</v>
      </c>
      <c r="E19" s="81">
        <v>102620</v>
      </c>
      <c r="F19" s="81"/>
      <c r="G19" s="81"/>
    </row>
    <row r="20" ht="18" customHeight="1" spans="1:7">
      <c r="A20" s="159" t="s">
        <v>122</v>
      </c>
      <c r="B20" s="159" t="s">
        <v>123</v>
      </c>
      <c r="C20" s="81">
        <v>11354</v>
      </c>
      <c r="D20" s="81">
        <v>11354</v>
      </c>
      <c r="E20" s="81">
        <v>11354</v>
      </c>
      <c r="F20" s="81"/>
      <c r="G20" s="81"/>
    </row>
    <row r="21" ht="18" customHeight="1" spans="1:7">
      <c r="A21" s="29" t="s">
        <v>124</v>
      </c>
      <c r="B21" s="29" t="s">
        <v>125</v>
      </c>
      <c r="C21" s="81">
        <v>287504</v>
      </c>
      <c r="D21" s="81">
        <v>287504</v>
      </c>
      <c r="E21" s="81">
        <v>287504</v>
      </c>
      <c r="F21" s="81"/>
      <c r="G21" s="81"/>
    </row>
    <row r="22" ht="18" customHeight="1" spans="1:7">
      <c r="A22" s="134" t="s">
        <v>126</v>
      </c>
      <c r="B22" s="134" t="s">
        <v>127</v>
      </c>
      <c r="C22" s="81">
        <v>287504</v>
      </c>
      <c r="D22" s="81">
        <v>287504</v>
      </c>
      <c r="E22" s="81">
        <v>287504</v>
      </c>
      <c r="F22" s="81"/>
      <c r="G22" s="81"/>
    </row>
    <row r="23" ht="18" customHeight="1" spans="1:7">
      <c r="A23" s="159" t="s">
        <v>128</v>
      </c>
      <c r="B23" s="159" t="s">
        <v>129</v>
      </c>
      <c r="C23" s="81">
        <v>287504</v>
      </c>
      <c r="D23" s="81">
        <v>287504</v>
      </c>
      <c r="E23" s="81">
        <v>287504</v>
      </c>
      <c r="F23" s="81"/>
      <c r="G23" s="81"/>
    </row>
    <row r="24" ht="18" customHeight="1" spans="1:7">
      <c r="A24" s="80" t="s">
        <v>168</v>
      </c>
      <c r="B24" s="160" t="s">
        <v>168</v>
      </c>
      <c r="C24" s="81">
        <v>5945199.68</v>
      </c>
      <c r="D24" s="81">
        <v>4509699.68</v>
      </c>
      <c r="E24" s="81">
        <v>4113352</v>
      </c>
      <c r="F24" s="81">
        <v>396347.68</v>
      </c>
      <c r="G24" s="81">
        <v>1435500</v>
      </c>
    </row>
  </sheetData>
  <mergeCells count="6">
    <mergeCell ref="A2:G2"/>
    <mergeCell ref="A4:B4"/>
    <mergeCell ref="D4:F4"/>
    <mergeCell ref="A24:B24"/>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A1" sqref="A1"/>
    </sheetView>
  </sheetViews>
  <sheetFormatPr defaultColWidth="10.425" defaultRowHeight="14.25" customHeight="1" outlineLevelRow="6" outlineLevelCol="5"/>
  <cols>
    <col min="1" max="6" width="28.1416666666667" customWidth="1"/>
  </cols>
  <sheetData>
    <row r="1" customHeight="1" spans="1:6">
      <c r="A1" s="42"/>
      <c r="B1" s="42"/>
      <c r="C1" s="42"/>
      <c r="D1" s="42"/>
      <c r="E1" s="41"/>
      <c r="F1" s="152" t="s">
        <v>169</v>
      </c>
    </row>
    <row r="2" ht="41.25" customHeight="1" spans="1:6">
      <c r="A2" s="153" t="str">
        <f>"2026"&amp;"年一般公共预算“三公”经费支出预算表"</f>
        <v>2026年一般公共预算“三公”经费支出预算表</v>
      </c>
      <c r="B2" s="42"/>
      <c r="C2" s="42"/>
      <c r="D2" s="42"/>
      <c r="E2" s="41"/>
      <c r="F2" s="42"/>
    </row>
    <row r="3" customHeight="1" spans="1:6">
      <c r="A3" s="108" t="str">
        <f>"单位名称："&amp;"昆明市文学艺术界联合会"</f>
        <v>单位名称：昆明市文学艺术界联合会</v>
      </c>
      <c r="B3" s="154"/>
      <c r="D3" s="42"/>
      <c r="E3" s="41"/>
      <c r="F3" s="46" t="s">
        <v>1</v>
      </c>
    </row>
    <row r="4" ht="27" customHeight="1" spans="1:6">
      <c r="A4" s="47" t="s">
        <v>170</v>
      </c>
      <c r="B4" s="47" t="s">
        <v>171</v>
      </c>
      <c r="C4" s="48" t="s">
        <v>172</v>
      </c>
      <c r="D4" s="47"/>
      <c r="E4" s="49"/>
      <c r="F4" s="47" t="s">
        <v>173</v>
      </c>
    </row>
    <row r="5" ht="28.5" customHeight="1" spans="1:6">
      <c r="A5" s="155"/>
      <c r="B5" s="51"/>
      <c r="C5" s="49" t="s">
        <v>56</v>
      </c>
      <c r="D5" s="49" t="s">
        <v>174</v>
      </c>
      <c r="E5" s="49" t="s">
        <v>175</v>
      </c>
      <c r="F5" s="50"/>
    </row>
    <row r="6" ht="17.25" customHeight="1" spans="1:6">
      <c r="A6" s="55" t="s">
        <v>81</v>
      </c>
      <c r="B6" s="55" t="s">
        <v>82</v>
      </c>
      <c r="C6" s="55" t="s">
        <v>83</v>
      </c>
      <c r="D6" s="55" t="s">
        <v>84</v>
      </c>
      <c r="E6" s="55" t="s">
        <v>85</v>
      </c>
      <c r="F6" s="55" t="s">
        <v>86</v>
      </c>
    </row>
    <row r="7" ht="17.25" customHeight="1" spans="1:6">
      <c r="A7" s="81">
        <v>4000</v>
      </c>
      <c r="B7" s="81"/>
      <c r="C7" s="81"/>
      <c r="D7" s="81"/>
      <c r="E7" s="81"/>
      <c r="F7" s="81">
        <v>4000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4"/>
  <sheetViews>
    <sheetView showZeros="0" workbookViewId="0">
      <selection activeCell="A1" sqref="A1"/>
    </sheetView>
  </sheetViews>
  <sheetFormatPr defaultColWidth="9.14166666666667" defaultRowHeight="14.25" customHeight="1"/>
  <cols>
    <col min="1" max="1" width="32.85" customWidth="1"/>
    <col min="2" max="2" width="20.7083333333333" customWidth="1"/>
    <col min="3" max="3" width="31.2833333333333" customWidth="1"/>
    <col min="4" max="4" width="10.1416666666667" customWidth="1"/>
    <col min="5" max="5" width="17.575" customWidth="1"/>
    <col min="6" max="6" width="10.2833333333333" customWidth="1"/>
    <col min="7" max="7" width="23" customWidth="1"/>
    <col min="8" max="23" width="18.7083333333333" customWidth="1"/>
  </cols>
  <sheetData>
    <row r="1" ht="13.5" customHeight="1" spans="2:23">
      <c r="B1" s="141"/>
      <c r="D1" s="142"/>
      <c r="E1" s="142"/>
      <c r="F1" s="142"/>
      <c r="G1" s="142"/>
      <c r="H1" s="85"/>
      <c r="I1" s="85"/>
      <c r="J1" s="85"/>
      <c r="K1" s="85"/>
      <c r="L1" s="85"/>
      <c r="M1" s="85"/>
      <c r="Q1" s="85"/>
      <c r="U1" s="141"/>
      <c r="W1" s="2" t="s">
        <v>176</v>
      </c>
    </row>
    <row r="2" ht="45.75" customHeight="1" spans="1:23">
      <c r="A2" s="68" t="str">
        <f>"2026"&amp;"年部门基本支出预算表"</f>
        <v>2026年部门基本支出预算表</v>
      </c>
      <c r="B2" s="68"/>
      <c r="C2" s="68"/>
      <c r="D2" s="68"/>
      <c r="E2" s="68"/>
      <c r="F2" s="68"/>
      <c r="G2" s="68"/>
      <c r="H2" s="68"/>
      <c r="I2" s="68"/>
      <c r="J2" s="68"/>
      <c r="K2" s="68"/>
      <c r="L2" s="68"/>
      <c r="M2" s="68"/>
      <c r="N2" s="3"/>
      <c r="O2" s="3"/>
      <c r="P2" s="3"/>
      <c r="Q2" s="68"/>
      <c r="R2" s="68"/>
      <c r="S2" s="68"/>
      <c r="T2" s="68"/>
      <c r="U2" s="68"/>
      <c r="V2" s="68"/>
      <c r="W2" s="68"/>
    </row>
    <row r="3" ht="18.75" customHeight="1" spans="1:23">
      <c r="A3" s="4" t="str">
        <f>"单位名称："&amp;"昆明市文学艺术界联合会"</f>
        <v>单位名称：昆明市文学艺术界联合会</v>
      </c>
      <c r="B3" s="143"/>
      <c r="C3" s="143"/>
      <c r="D3" s="143"/>
      <c r="E3" s="143"/>
      <c r="F3" s="143"/>
      <c r="G3" s="143"/>
      <c r="H3" s="89"/>
      <c r="I3" s="89"/>
      <c r="J3" s="89"/>
      <c r="K3" s="89"/>
      <c r="L3" s="89"/>
      <c r="M3" s="89"/>
      <c r="N3" s="6"/>
      <c r="O3" s="6"/>
      <c r="P3" s="6"/>
      <c r="Q3" s="89"/>
      <c r="U3" s="141"/>
      <c r="W3" s="2" t="s">
        <v>1</v>
      </c>
    </row>
    <row r="4" ht="18" customHeight="1" spans="1:23">
      <c r="A4" s="8" t="s">
        <v>177</v>
      </c>
      <c r="B4" s="8" t="s">
        <v>178</v>
      </c>
      <c r="C4" s="8" t="s">
        <v>179</v>
      </c>
      <c r="D4" s="8" t="s">
        <v>180</v>
      </c>
      <c r="E4" s="8" t="s">
        <v>181</v>
      </c>
      <c r="F4" s="8" t="s">
        <v>182</v>
      </c>
      <c r="G4" s="8" t="s">
        <v>183</v>
      </c>
      <c r="H4" s="144" t="s">
        <v>184</v>
      </c>
      <c r="I4" s="82" t="s">
        <v>184</v>
      </c>
      <c r="J4" s="82"/>
      <c r="K4" s="82"/>
      <c r="L4" s="82"/>
      <c r="M4" s="82"/>
      <c r="N4" s="11"/>
      <c r="O4" s="11"/>
      <c r="P4" s="11"/>
      <c r="Q4" s="92" t="s">
        <v>60</v>
      </c>
      <c r="R4" s="82" t="s">
        <v>61</v>
      </c>
      <c r="S4" s="82"/>
      <c r="T4" s="82"/>
      <c r="U4" s="82"/>
      <c r="V4" s="82"/>
      <c r="W4" s="83"/>
    </row>
    <row r="5" ht="18" customHeight="1" spans="1:23">
      <c r="A5" s="13"/>
      <c r="B5" s="127"/>
      <c r="C5" s="13"/>
      <c r="D5" s="13"/>
      <c r="E5" s="13"/>
      <c r="F5" s="13"/>
      <c r="G5" s="13"/>
      <c r="H5" s="125" t="s">
        <v>185</v>
      </c>
      <c r="I5" s="144" t="s">
        <v>57</v>
      </c>
      <c r="J5" s="82"/>
      <c r="K5" s="82"/>
      <c r="L5" s="82"/>
      <c r="M5" s="83"/>
      <c r="N5" s="10" t="s">
        <v>186</v>
      </c>
      <c r="O5" s="11"/>
      <c r="P5" s="12"/>
      <c r="Q5" s="8" t="s">
        <v>60</v>
      </c>
      <c r="R5" s="144" t="s">
        <v>61</v>
      </c>
      <c r="S5" s="92" t="s">
        <v>63</v>
      </c>
      <c r="T5" s="82" t="s">
        <v>61</v>
      </c>
      <c r="U5" s="92" t="s">
        <v>65</v>
      </c>
      <c r="V5" s="92" t="s">
        <v>66</v>
      </c>
      <c r="W5" s="151" t="s">
        <v>67</v>
      </c>
    </row>
    <row r="6" ht="19.5" customHeight="1" spans="1:23">
      <c r="A6" s="28"/>
      <c r="B6" s="28"/>
      <c r="C6" s="28"/>
      <c r="D6" s="28"/>
      <c r="E6" s="28"/>
      <c r="F6" s="28"/>
      <c r="G6" s="28"/>
      <c r="H6" s="28"/>
      <c r="I6" s="149" t="s">
        <v>187</v>
      </c>
      <c r="J6" s="8" t="s">
        <v>188</v>
      </c>
      <c r="K6" s="8" t="s">
        <v>189</v>
      </c>
      <c r="L6" s="8" t="s">
        <v>190</v>
      </c>
      <c r="M6" s="8" t="s">
        <v>191</v>
      </c>
      <c r="N6" s="8" t="s">
        <v>57</v>
      </c>
      <c r="O6" s="8" t="s">
        <v>58</v>
      </c>
      <c r="P6" s="8" t="s">
        <v>59</v>
      </c>
      <c r="Q6" s="28"/>
      <c r="R6" s="8" t="s">
        <v>56</v>
      </c>
      <c r="S6" s="8" t="s">
        <v>63</v>
      </c>
      <c r="T6" s="8" t="s">
        <v>192</v>
      </c>
      <c r="U6" s="8" t="s">
        <v>65</v>
      </c>
      <c r="V6" s="8" t="s">
        <v>66</v>
      </c>
      <c r="W6" s="8" t="s">
        <v>67</v>
      </c>
    </row>
    <row r="7" ht="37.5" customHeight="1" spans="1:23">
      <c r="A7" s="145"/>
      <c r="B7" s="145"/>
      <c r="C7" s="145"/>
      <c r="D7" s="145"/>
      <c r="E7" s="145"/>
      <c r="F7" s="145"/>
      <c r="G7" s="145"/>
      <c r="H7" s="145"/>
      <c r="I7" s="150" t="s">
        <v>56</v>
      </c>
      <c r="J7" s="16" t="s">
        <v>193</v>
      </c>
      <c r="K7" s="16" t="s">
        <v>189</v>
      </c>
      <c r="L7" s="16" t="s">
        <v>190</v>
      </c>
      <c r="M7" s="16" t="s">
        <v>191</v>
      </c>
      <c r="N7" s="16" t="s">
        <v>189</v>
      </c>
      <c r="O7" s="16" t="s">
        <v>190</v>
      </c>
      <c r="P7" s="16" t="s">
        <v>191</v>
      </c>
      <c r="Q7" s="16" t="s">
        <v>60</v>
      </c>
      <c r="R7" s="16" t="s">
        <v>56</v>
      </c>
      <c r="S7" s="16" t="s">
        <v>63</v>
      </c>
      <c r="T7" s="16" t="s">
        <v>192</v>
      </c>
      <c r="U7" s="16" t="s">
        <v>65</v>
      </c>
      <c r="V7" s="16" t="s">
        <v>66</v>
      </c>
      <c r="W7" s="16" t="s">
        <v>67</v>
      </c>
    </row>
    <row r="8" customHeight="1" spans="1:23">
      <c r="A8" s="35">
        <v>1</v>
      </c>
      <c r="B8" s="35">
        <v>2</v>
      </c>
      <c r="C8" s="35">
        <v>3</v>
      </c>
      <c r="D8" s="35">
        <v>4</v>
      </c>
      <c r="E8" s="35">
        <v>5</v>
      </c>
      <c r="F8" s="35">
        <v>6</v>
      </c>
      <c r="G8" s="35">
        <v>7</v>
      </c>
      <c r="H8" s="35">
        <v>8</v>
      </c>
      <c r="I8" s="35">
        <v>9</v>
      </c>
      <c r="J8" s="35">
        <v>10</v>
      </c>
      <c r="K8" s="35">
        <v>11</v>
      </c>
      <c r="L8" s="35">
        <v>12</v>
      </c>
      <c r="M8" s="35">
        <v>13</v>
      </c>
      <c r="N8" s="35">
        <v>14</v>
      </c>
      <c r="O8" s="35">
        <v>15</v>
      </c>
      <c r="P8" s="35">
        <v>16</v>
      </c>
      <c r="Q8" s="35">
        <v>17</v>
      </c>
      <c r="R8" s="35">
        <v>18</v>
      </c>
      <c r="S8" s="35">
        <v>19</v>
      </c>
      <c r="T8" s="35">
        <v>20</v>
      </c>
      <c r="U8" s="35">
        <v>21</v>
      </c>
      <c r="V8" s="35">
        <v>22</v>
      </c>
      <c r="W8" s="35">
        <v>23</v>
      </c>
    </row>
    <row r="9" ht="20.25" customHeight="1" spans="1:23">
      <c r="A9" s="63" t="s">
        <v>69</v>
      </c>
      <c r="B9" s="63"/>
      <c r="C9" s="63"/>
      <c r="D9" s="63"/>
      <c r="E9" s="63"/>
      <c r="F9" s="63"/>
      <c r="G9" s="63"/>
      <c r="H9" s="81">
        <v>4509699.68</v>
      </c>
      <c r="I9" s="81">
        <v>4509699.68</v>
      </c>
      <c r="J9" s="81"/>
      <c r="K9" s="81"/>
      <c r="L9" s="81">
        <v>4509699.68</v>
      </c>
      <c r="M9" s="81"/>
      <c r="N9" s="81"/>
      <c r="O9" s="81"/>
      <c r="P9" s="81"/>
      <c r="Q9" s="81"/>
      <c r="R9" s="81"/>
      <c r="S9" s="81"/>
      <c r="T9" s="81"/>
      <c r="U9" s="81"/>
      <c r="V9" s="81"/>
      <c r="W9" s="81"/>
    </row>
    <row r="10" ht="20.25" customHeight="1" spans="1:23">
      <c r="A10" s="146" t="s">
        <v>69</v>
      </c>
      <c r="B10" s="63" t="s">
        <v>194</v>
      </c>
      <c r="C10" s="63" t="s">
        <v>195</v>
      </c>
      <c r="D10" s="63" t="s">
        <v>100</v>
      </c>
      <c r="E10" s="63" t="s">
        <v>101</v>
      </c>
      <c r="F10" s="63" t="s">
        <v>196</v>
      </c>
      <c r="G10" s="63" t="s">
        <v>197</v>
      </c>
      <c r="H10" s="81">
        <v>786984</v>
      </c>
      <c r="I10" s="81">
        <v>786984</v>
      </c>
      <c r="J10" s="81"/>
      <c r="K10" s="81"/>
      <c r="L10" s="81">
        <v>786984</v>
      </c>
      <c r="M10" s="81"/>
      <c r="N10" s="81"/>
      <c r="O10" s="81"/>
      <c r="P10" s="81"/>
      <c r="Q10" s="81"/>
      <c r="R10" s="81"/>
      <c r="S10" s="81"/>
      <c r="T10" s="81"/>
      <c r="U10" s="81"/>
      <c r="V10" s="81"/>
      <c r="W10" s="81"/>
    </row>
    <row r="11" ht="20.25" customHeight="1" spans="1:23">
      <c r="A11" s="146" t="s">
        <v>69</v>
      </c>
      <c r="B11" s="63" t="s">
        <v>194</v>
      </c>
      <c r="C11" s="63" t="s">
        <v>195</v>
      </c>
      <c r="D11" s="63" t="s">
        <v>100</v>
      </c>
      <c r="E11" s="63" t="s">
        <v>101</v>
      </c>
      <c r="F11" s="63" t="s">
        <v>198</v>
      </c>
      <c r="G11" s="63" t="s">
        <v>199</v>
      </c>
      <c r="H11" s="81">
        <v>931500</v>
      </c>
      <c r="I11" s="81">
        <v>931500</v>
      </c>
      <c r="J11" s="23"/>
      <c r="K11" s="23"/>
      <c r="L11" s="81">
        <v>931500</v>
      </c>
      <c r="M11" s="23"/>
      <c r="N11" s="81"/>
      <c r="O11" s="81"/>
      <c r="P11" s="81"/>
      <c r="Q11" s="81"/>
      <c r="R11" s="81"/>
      <c r="S11" s="81"/>
      <c r="T11" s="81"/>
      <c r="U11" s="81"/>
      <c r="V11" s="81"/>
      <c r="W11" s="81"/>
    </row>
    <row r="12" ht="20.25" customHeight="1" spans="1:23">
      <c r="A12" s="146" t="s">
        <v>69</v>
      </c>
      <c r="B12" s="63" t="s">
        <v>194</v>
      </c>
      <c r="C12" s="63" t="s">
        <v>195</v>
      </c>
      <c r="D12" s="63" t="s">
        <v>100</v>
      </c>
      <c r="E12" s="63" t="s">
        <v>101</v>
      </c>
      <c r="F12" s="63" t="s">
        <v>200</v>
      </c>
      <c r="G12" s="63" t="s">
        <v>201</v>
      </c>
      <c r="H12" s="81">
        <v>65582</v>
      </c>
      <c r="I12" s="81">
        <v>65582</v>
      </c>
      <c r="J12" s="23"/>
      <c r="K12" s="23"/>
      <c r="L12" s="81">
        <v>65582</v>
      </c>
      <c r="M12" s="23"/>
      <c r="N12" s="81"/>
      <c r="O12" s="81"/>
      <c r="P12" s="81"/>
      <c r="Q12" s="81"/>
      <c r="R12" s="81"/>
      <c r="S12" s="81"/>
      <c r="T12" s="81"/>
      <c r="U12" s="81"/>
      <c r="V12" s="81"/>
      <c r="W12" s="81"/>
    </row>
    <row r="13" ht="20.25" customHeight="1" spans="1:23">
      <c r="A13" s="146" t="s">
        <v>69</v>
      </c>
      <c r="B13" s="63" t="s">
        <v>202</v>
      </c>
      <c r="C13" s="63" t="s">
        <v>203</v>
      </c>
      <c r="D13" s="63" t="s">
        <v>110</v>
      </c>
      <c r="E13" s="63" t="s">
        <v>111</v>
      </c>
      <c r="F13" s="63" t="s">
        <v>204</v>
      </c>
      <c r="G13" s="63" t="s">
        <v>205</v>
      </c>
      <c r="H13" s="81">
        <v>328384</v>
      </c>
      <c r="I13" s="81">
        <v>328384</v>
      </c>
      <c r="J13" s="23"/>
      <c r="K13" s="23"/>
      <c r="L13" s="81">
        <v>328384</v>
      </c>
      <c r="M13" s="23"/>
      <c r="N13" s="81"/>
      <c r="O13" s="81"/>
      <c r="P13" s="81"/>
      <c r="Q13" s="81"/>
      <c r="R13" s="81"/>
      <c r="S13" s="81"/>
      <c r="T13" s="81"/>
      <c r="U13" s="81"/>
      <c r="V13" s="81"/>
      <c r="W13" s="81"/>
    </row>
    <row r="14" ht="20.25" customHeight="1" spans="1:23">
      <c r="A14" s="146" t="s">
        <v>69</v>
      </c>
      <c r="B14" s="63" t="s">
        <v>202</v>
      </c>
      <c r="C14" s="63" t="s">
        <v>203</v>
      </c>
      <c r="D14" s="63" t="s">
        <v>112</v>
      </c>
      <c r="E14" s="63" t="s">
        <v>113</v>
      </c>
      <c r="F14" s="63" t="s">
        <v>206</v>
      </c>
      <c r="G14" s="63" t="s">
        <v>207</v>
      </c>
      <c r="H14" s="81">
        <v>125000</v>
      </c>
      <c r="I14" s="81">
        <v>125000</v>
      </c>
      <c r="J14" s="23"/>
      <c r="K14" s="23"/>
      <c r="L14" s="81">
        <v>125000</v>
      </c>
      <c r="M14" s="23"/>
      <c r="N14" s="81"/>
      <c r="O14" s="81"/>
      <c r="P14" s="81"/>
      <c r="Q14" s="81"/>
      <c r="R14" s="81"/>
      <c r="S14" s="81"/>
      <c r="T14" s="81"/>
      <c r="U14" s="81"/>
      <c r="V14" s="81"/>
      <c r="W14" s="81"/>
    </row>
    <row r="15" ht="20.25" customHeight="1" spans="1:23">
      <c r="A15" s="146" t="s">
        <v>69</v>
      </c>
      <c r="B15" s="63" t="s">
        <v>202</v>
      </c>
      <c r="C15" s="63" t="s">
        <v>203</v>
      </c>
      <c r="D15" s="63" t="s">
        <v>118</v>
      </c>
      <c r="E15" s="63" t="s">
        <v>119</v>
      </c>
      <c r="F15" s="63" t="s">
        <v>208</v>
      </c>
      <c r="G15" s="63" t="s">
        <v>209</v>
      </c>
      <c r="H15" s="81">
        <v>162134</v>
      </c>
      <c r="I15" s="81">
        <v>162134</v>
      </c>
      <c r="J15" s="23"/>
      <c r="K15" s="23"/>
      <c r="L15" s="81">
        <v>162134</v>
      </c>
      <c r="M15" s="23"/>
      <c r="N15" s="81"/>
      <c r="O15" s="81"/>
      <c r="P15" s="81"/>
      <c r="Q15" s="81"/>
      <c r="R15" s="81"/>
      <c r="S15" s="81"/>
      <c r="T15" s="81"/>
      <c r="U15" s="81"/>
      <c r="V15" s="81"/>
      <c r="W15" s="81"/>
    </row>
    <row r="16" ht="20.25" customHeight="1" spans="1:23">
      <c r="A16" s="146" t="s">
        <v>69</v>
      </c>
      <c r="B16" s="63" t="s">
        <v>202</v>
      </c>
      <c r="C16" s="63" t="s">
        <v>203</v>
      </c>
      <c r="D16" s="63" t="s">
        <v>120</v>
      </c>
      <c r="E16" s="63" t="s">
        <v>121</v>
      </c>
      <c r="F16" s="63" t="s">
        <v>210</v>
      </c>
      <c r="G16" s="63" t="s">
        <v>211</v>
      </c>
      <c r="H16" s="81">
        <v>102620</v>
      </c>
      <c r="I16" s="81">
        <v>102620</v>
      </c>
      <c r="J16" s="23"/>
      <c r="K16" s="23"/>
      <c r="L16" s="81">
        <v>102620</v>
      </c>
      <c r="M16" s="23"/>
      <c r="N16" s="81"/>
      <c r="O16" s="81"/>
      <c r="P16" s="81"/>
      <c r="Q16" s="81"/>
      <c r="R16" s="81"/>
      <c r="S16" s="81"/>
      <c r="T16" s="81"/>
      <c r="U16" s="81"/>
      <c r="V16" s="81"/>
      <c r="W16" s="81"/>
    </row>
    <row r="17" ht="20.25" customHeight="1" spans="1:23">
      <c r="A17" s="146" t="s">
        <v>69</v>
      </c>
      <c r="B17" s="63" t="s">
        <v>202</v>
      </c>
      <c r="C17" s="63" t="s">
        <v>203</v>
      </c>
      <c r="D17" s="63" t="s">
        <v>100</v>
      </c>
      <c r="E17" s="63" t="s">
        <v>101</v>
      </c>
      <c r="F17" s="63" t="s">
        <v>212</v>
      </c>
      <c r="G17" s="63" t="s">
        <v>213</v>
      </c>
      <c r="H17" s="81">
        <v>2052</v>
      </c>
      <c r="I17" s="81">
        <v>2052</v>
      </c>
      <c r="J17" s="23"/>
      <c r="K17" s="23"/>
      <c r="L17" s="81">
        <v>2052</v>
      </c>
      <c r="M17" s="23"/>
      <c r="N17" s="81"/>
      <c r="O17" s="81"/>
      <c r="P17" s="81"/>
      <c r="Q17" s="81"/>
      <c r="R17" s="81"/>
      <c r="S17" s="81"/>
      <c r="T17" s="81"/>
      <c r="U17" s="81"/>
      <c r="V17" s="81"/>
      <c r="W17" s="81"/>
    </row>
    <row r="18" ht="20.25" customHeight="1" spans="1:23">
      <c r="A18" s="146" t="s">
        <v>69</v>
      </c>
      <c r="B18" s="63" t="s">
        <v>202</v>
      </c>
      <c r="C18" s="63" t="s">
        <v>203</v>
      </c>
      <c r="D18" s="63" t="s">
        <v>122</v>
      </c>
      <c r="E18" s="63" t="s">
        <v>123</v>
      </c>
      <c r="F18" s="63" t="s">
        <v>212</v>
      </c>
      <c r="G18" s="63" t="s">
        <v>213</v>
      </c>
      <c r="H18" s="81">
        <v>7238</v>
      </c>
      <c r="I18" s="81">
        <v>7238</v>
      </c>
      <c r="J18" s="23"/>
      <c r="K18" s="23"/>
      <c r="L18" s="81">
        <v>7238</v>
      </c>
      <c r="M18" s="23"/>
      <c r="N18" s="81"/>
      <c r="O18" s="81"/>
      <c r="P18" s="81"/>
      <c r="Q18" s="81"/>
      <c r="R18" s="81"/>
      <c r="S18" s="81"/>
      <c r="T18" s="81"/>
      <c r="U18" s="81"/>
      <c r="V18" s="81"/>
      <c r="W18" s="81"/>
    </row>
    <row r="19" ht="20.25" customHeight="1" spans="1:23">
      <c r="A19" s="146" t="s">
        <v>69</v>
      </c>
      <c r="B19" s="63" t="s">
        <v>202</v>
      </c>
      <c r="C19" s="63" t="s">
        <v>203</v>
      </c>
      <c r="D19" s="63" t="s">
        <v>122</v>
      </c>
      <c r="E19" s="63" t="s">
        <v>123</v>
      </c>
      <c r="F19" s="63" t="s">
        <v>212</v>
      </c>
      <c r="G19" s="63" t="s">
        <v>213</v>
      </c>
      <c r="H19" s="81">
        <v>4116</v>
      </c>
      <c r="I19" s="81">
        <v>4116</v>
      </c>
      <c r="J19" s="23"/>
      <c r="K19" s="23"/>
      <c r="L19" s="81">
        <v>4116</v>
      </c>
      <c r="M19" s="23"/>
      <c r="N19" s="81"/>
      <c r="O19" s="81"/>
      <c r="P19" s="81"/>
      <c r="Q19" s="81"/>
      <c r="R19" s="81"/>
      <c r="S19" s="81"/>
      <c r="T19" s="81"/>
      <c r="U19" s="81"/>
      <c r="V19" s="81"/>
      <c r="W19" s="81"/>
    </row>
    <row r="20" ht="20.25" customHeight="1" spans="1:23">
      <c r="A20" s="146" t="s">
        <v>69</v>
      </c>
      <c r="B20" s="63" t="s">
        <v>202</v>
      </c>
      <c r="C20" s="63" t="s">
        <v>203</v>
      </c>
      <c r="D20" s="63" t="s">
        <v>118</v>
      </c>
      <c r="E20" s="63" t="s">
        <v>119</v>
      </c>
      <c r="F20" s="63" t="s">
        <v>214</v>
      </c>
      <c r="G20" s="63" t="s">
        <v>215</v>
      </c>
      <c r="H20" s="81">
        <v>95760</v>
      </c>
      <c r="I20" s="81">
        <v>95760</v>
      </c>
      <c r="J20" s="23"/>
      <c r="K20" s="23"/>
      <c r="L20" s="81">
        <v>95760</v>
      </c>
      <c r="M20" s="23"/>
      <c r="N20" s="81"/>
      <c r="O20" s="81"/>
      <c r="P20" s="81"/>
      <c r="Q20" s="81"/>
      <c r="R20" s="81"/>
      <c r="S20" s="81"/>
      <c r="T20" s="81"/>
      <c r="U20" s="81"/>
      <c r="V20" s="81"/>
      <c r="W20" s="81"/>
    </row>
    <row r="21" ht="20.25" customHeight="1" spans="1:23">
      <c r="A21" s="146" t="s">
        <v>69</v>
      </c>
      <c r="B21" s="63" t="s">
        <v>202</v>
      </c>
      <c r="C21" s="63" t="s">
        <v>203</v>
      </c>
      <c r="D21" s="63" t="s">
        <v>118</v>
      </c>
      <c r="E21" s="63" t="s">
        <v>119</v>
      </c>
      <c r="F21" s="63" t="s">
        <v>214</v>
      </c>
      <c r="G21" s="63" t="s">
        <v>215</v>
      </c>
      <c r="H21" s="81">
        <v>7238</v>
      </c>
      <c r="I21" s="81">
        <v>7238</v>
      </c>
      <c r="J21" s="23"/>
      <c r="K21" s="23"/>
      <c r="L21" s="81">
        <v>7238</v>
      </c>
      <c r="M21" s="23"/>
      <c r="N21" s="81"/>
      <c r="O21" s="81"/>
      <c r="P21" s="81"/>
      <c r="Q21" s="81"/>
      <c r="R21" s="81"/>
      <c r="S21" s="81"/>
      <c r="T21" s="81"/>
      <c r="U21" s="81"/>
      <c r="V21" s="81"/>
      <c r="W21" s="81"/>
    </row>
    <row r="22" ht="20.25" customHeight="1" spans="1:23">
      <c r="A22" s="146" t="s">
        <v>69</v>
      </c>
      <c r="B22" s="63" t="s">
        <v>216</v>
      </c>
      <c r="C22" s="63" t="s">
        <v>129</v>
      </c>
      <c r="D22" s="63" t="s">
        <v>128</v>
      </c>
      <c r="E22" s="63" t="s">
        <v>129</v>
      </c>
      <c r="F22" s="63" t="s">
        <v>217</v>
      </c>
      <c r="G22" s="63" t="s">
        <v>129</v>
      </c>
      <c r="H22" s="81">
        <v>287504</v>
      </c>
      <c r="I22" s="81">
        <v>287504</v>
      </c>
      <c r="J22" s="23"/>
      <c r="K22" s="23"/>
      <c r="L22" s="81">
        <v>287504</v>
      </c>
      <c r="M22" s="23"/>
      <c r="N22" s="81"/>
      <c r="O22" s="81"/>
      <c r="P22" s="81"/>
      <c r="Q22" s="81"/>
      <c r="R22" s="81"/>
      <c r="S22" s="81"/>
      <c r="T22" s="81"/>
      <c r="U22" s="81"/>
      <c r="V22" s="81"/>
      <c r="W22" s="81"/>
    </row>
    <row r="23" ht="20.25" customHeight="1" spans="1:23">
      <c r="A23" s="146" t="s">
        <v>69</v>
      </c>
      <c r="B23" s="63" t="s">
        <v>218</v>
      </c>
      <c r="C23" s="63" t="s">
        <v>219</v>
      </c>
      <c r="D23" s="63" t="s">
        <v>108</v>
      </c>
      <c r="E23" s="63" t="s">
        <v>109</v>
      </c>
      <c r="F23" s="63" t="s">
        <v>220</v>
      </c>
      <c r="G23" s="63" t="s">
        <v>221</v>
      </c>
      <c r="H23" s="81">
        <v>352800</v>
      </c>
      <c r="I23" s="81">
        <v>352800</v>
      </c>
      <c r="J23" s="23"/>
      <c r="K23" s="23"/>
      <c r="L23" s="81">
        <v>352800</v>
      </c>
      <c r="M23" s="23"/>
      <c r="N23" s="81"/>
      <c r="O23" s="81"/>
      <c r="P23" s="81"/>
      <c r="Q23" s="81"/>
      <c r="R23" s="81"/>
      <c r="S23" s="81"/>
      <c r="T23" s="81"/>
      <c r="U23" s="81"/>
      <c r="V23" s="81"/>
      <c r="W23" s="81"/>
    </row>
    <row r="24" ht="20.25" customHeight="1" spans="1:23">
      <c r="A24" s="146" t="s">
        <v>69</v>
      </c>
      <c r="B24" s="63" t="s">
        <v>218</v>
      </c>
      <c r="C24" s="63" t="s">
        <v>219</v>
      </c>
      <c r="D24" s="63" t="s">
        <v>108</v>
      </c>
      <c r="E24" s="63" t="s">
        <v>109</v>
      </c>
      <c r="F24" s="63" t="s">
        <v>220</v>
      </c>
      <c r="G24" s="63" t="s">
        <v>221</v>
      </c>
      <c r="H24" s="81">
        <v>39600</v>
      </c>
      <c r="I24" s="81">
        <v>39600</v>
      </c>
      <c r="J24" s="23"/>
      <c r="K24" s="23"/>
      <c r="L24" s="81">
        <v>39600</v>
      </c>
      <c r="M24" s="23"/>
      <c r="N24" s="81"/>
      <c r="O24" s="81"/>
      <c r="P24" s="81"/>
      <c r="Q24" s="81"/>
      <c r="R24" s="81"/>
      <c r="S24" s="81"/>
      <c r="T24" s="81"/>
      <c r="U24" s="81"/>
      <c r="V24" s="81"/>
      <c r="W24" s="81"/>
    </row>
    <row r="25" ht="20.25" customHeight="1" spans="1:23">
      <c r="A25" s="146" t="s">
        <v>69</v>
      </c>
      <c r="B25" s="63" t="s">
        <v>222</v>
      </c>
      <c r="C25" s="63" t="s">
        <v>223</v>
      </c>
      <c r="D25" s="63" t="s">
        <v>100</v>
      </c>
      <c r="E25" s="63" t="s">
        <v>101</v>
      </c>
      <c r="F25" s="63" t="s">
        <v>224</v>
      </c>
      <c r="G25" s="63" t="s">
        <v>225</v>
      </c>
      <c r="H25" s="81">
        <v>150600</v>
      </c>
      <c r="I25" s="81">
        <v>150600</v>
      </c>
      <c r="J25" s="23"/>
      <c r="K25" s="23"/>
      <c r="L25" s="81">
        <v>150600</v>
      </c>
      <c r="M25" s="23"/>
      <c r="N25" s="81"/>
      <c r="O25" s="81"/>
      <c r="P25" s="81"/>
      <c r="Q25" s="81"/>
      <c r="R25" s="81"/>
      <c r="S25" s="81"/>
      <c r="T25" s="81"/>
      <c r="U25" s="81"/>
      <c r="V25" s="81"/>
      <c r="W25" s="81"/>
    </row>
    <row r="26" ht="20.25" customHeight="1" spans="1:23">
      <c r="A26" s="146" t="s">
        <v>69</v>
      </c>
      <c r="B26" s="63" t="s">
        <v>226</v>
      </c>
      <c r="C26" s="63" t="s">
        <v>227</v>
      </c>
      <c r="D26" s="63" t="s">
        <v>100</v>
      </c>
      <c r="E26" s="63" t="s">
        <v>101</v>
      </c>
      <c r="F26" s="63" t="s">
        <v>228</v>
      </c>
      <c r="G26" s="63" t="s">
        <v>227</v>
      </c>
      <c r="H26" s="81">
        <v>15739.68</v>
      </c>
      <c r="I26" s="81">
        <v>15739.68</v>
      </c>
      <c r="J26" s="23"/>
      <c r="K26" s="23"/>
      <c r="L26" s="81">
        <v>15739.68</v>
      </c>
      <c r="M26" s="23"/>
      <c r="N26" s="81"/>
      <c r="O26" s="81"/>
      <c r="P26" s="81"/>
      <c r="Q26" s="81"/>
      <c r="R26" s="81"/>
      <c r="S26" s="81"/>
      <c r="T26" s="81"/>
      <c r="U26" s="81"/>
      <c r="V26" s="81"/>
      <c r="W26" s="81"/>
    </row>
    <row r="27" ht="20.25" customHeight="1" spans="1:23">
      <c r="A27" s="146" t="s">
        <v>69</v>
      </c>
      <c r="B27" s="63" t="s">
        <v>229</v>
      </c>
      <c r="C27" s="63" t="s">
        <v>230</v>
      </c>
      <c r="D27" s="63" t="s">
        <v>100</v>
      </c>
      <c r="E27" s="63" t="s">
        <v>101</v>
      </c>
      <c r="F27" s="63" t="s">
        <v>231</v>
      </c>
      <c r="G27" s="63" t="s">
        <v>232</v>
      </c>
      <c r="H27" s="81">
        <v>10000</v>
      </c>
      <c r="I27" s="81">
        <v>10000</v>
      </c>
      <c r="J27" s="23"/>
      <c r="K27" s="23"/>
      <c r="L27" s="81">
        <v>10000</v>
      </c>
      <c r="M27" s="23"/>
      <c r="N27" s="81"/>
      <c r="O27" s="81"/>
      <c r="P27" s="81"/>
      <c r="Q27" s="81"/>
      <c r="R27" s="81"/>
      <c r="S27" s="81"/>
      <c r="T27" s="81"/>
      <c r="U27" s="81"/>
      <c r="V27" s="81"/>
      <c r="W27" s="81"/>
    </row>
    <row r="28" ht="20.25" customHeight="1" spans="1:23">
      <c r="A28" s="146" t="s">
        <v>69</v>
      </c>
      <c r="B28" s="63" t="s">
        <v>229</v>
      </c>
      <c r="C28" s="63" t="s">
        <v>230</v>
      </c>
      <c r="D28" s="63" t="s">
        <v>100</v>
      </c>
      <c r="E28" s="63" t="s">
        <v>101</v>
      </c>
      <c r="F28" s="63" t="s">
        <v>231</v>
      </c>
      <c r="G28" s="63" t="s">
        <v>232</v>
      </c>
      <c r="H28" s="81">
        <v>25886</v>
      </c>
      <c r="I28" s="81">
        <v>25886</v>
      </c>
      <c r="J28" s="23"/>
      <c r="K28" s="23"/>
      <c r="L28" s="81">
        <v>25886</v>
      </c>
      <c r="M28" s="23"/>
      <c r="N28" s="81"/>
      <c r="O28" s="81"/>
      <c r="P28" s="81"/>
      <c r="Q28" s="81"/>
      <c r="R28" s="81"/>
      <c r="S28" s="81"/>
      <c r="T28" s="81"/>
      <c r="U28" s="81"/>
      <c r="V28" s="81"/>
      <c r="W28" s="81"/>
    </row>
    <row r="29" ht="20.25" customHeight="1" spans="1:23">
      <c r="A29" s="146" t="s">
        <v>69</v>
      </c>
      <c r="B29" s="63" t="s">
        <v>229</v>
      </c>
      <c r="C29" s="63" t="s">
        <v>230</v>
      </c>
      <c r="D29" s="63" t="s">
        <v>100</v>
      </c>
      <c r="E29" s="63" t="s">
        <v>101</v>
      </c>
      <c r="F29" s="63" t="s">
        <v>233</v>
      </c>
      <c r="G29" s="63" t="s">
        <v>234</v>
      </c>
      <c r="H29" s="81">
        <v>14462</v>
      </c>
      <c r="I29" s="81">
        <v>14462</v>
      </c>
      <c r="J29" s="23"/>
      <c r="K29" s="23"/>
      <c r="L29" s="81">
        <v>14462</v>
      </c>
      <c r="M29" s="23"/>
      <c r="N29" s="81"/>
      <c r="O29" s="81"/>
      <c r="P29" s="81"/>
      <c r="Q29" s="81"/>
      <c r="R29" s="81"/>
      <c r="S29" s="81"/>
      <c r="T29" s="81"/>
      <c r="U29" s="81"/>
      <c r="V29" s="81"/>
      <c r="W29" s="81"/>
    </row>
    <row r="30" ht="20.25" customHeight="1" spans="1:23">
      <c r="A30" s="146" t="s">
        <v>69</v>
      </c>
      <c r="B30" s="63" t="s">
        <v>229</v>
      </c>
      <c r="C30" s="63" t="s">
        <v>230</v>
      </c>
      <c r="D30" s="63" t="s">
        <v>100</v>
      </c>
      <c r="E30" s="63" t="s">
        <v>101</v>
      </c>
      <c r="F30" s="63" t="s">
        <v>235</v>
      </c>
      <c r="G30" s="63" t="s">
        <v>236</v>
      </c>
      <c r="H30" s="81">
        <v>29400</v>
      </c>
      <c r="I30" s="81">
        <v>29400</v>
      </c>
      <c r="J30" s="23"/>
      <c r="K30" s="23"/>
      <c r="L30" s="81">
        <v>29400</v>
      </c>
      <c r="M30" s="23"/>
      <c r="N30" s="81"/>
      <c r="O30" s="81"/>
      <c r="P30" s="81"/>
      <c r="Q30" s="81"/>
      <c r="R30" s="81"/>
      <c r="S30" s="81"/>
      <c r="T30" s="81"/>
      <c r="U30" s="81"/>
      <c r="V30" s="81"/>
      <c r="W30" s="81"/>
    </row>
    <row r="31" ht="20.25" customHeight="1" spans="1:23">
      <c r="A31" s="146" t="s">
        <v>69</v>
      </c>
      <c r="B31" s="63" t="s">
        <v>229</v>
      </c>
      <c r="C31" s="63" t="s">
        <v>230</v>
      </c>
      <c r="D31" s="63" t="s">
        <v>100</v>
      </c>
      <c r="E31" s="63" t="s">
        <v>101</v>
      </c>
      <c r="F31" s="63" t="s">
        <v>237</v>
      </c>
      <c r="G31" s="63" t="s">
        <v>238</v>
      </c>
      <c r="H31" s="81">
        <v>22400</v>
      </c>
      <c r="I31" s="81">
        <v>22400</v>
      </c>
      <c r="J31" s="23"/>
      <c r="K31" s="23"/>
      <c r="L31" s="81">
        <v>22400</v>
      </c>
      <c r="M31" s="23"/>
      <c r="N31" s="81"/>
      <c r="O31" s="81"/>
      <c r="P31" s="81"/>
      <c r="Q31" s="81"/>
      <c r="R31" s="81"/>
      <c r="S31" s="81"/>
      <c r="T31" s="81"/>
      <c r="U31" s="81"/>
      <c r="V31" s="81"/>
      <c r="W31" s="81"/>
    </row>
    <row r="32" ht="20.25" customHeight="1" spans="1:23">
      <c r="A32" s="146" t="s">
        <v>69</v>
      </c>
      <c r="B32" s="63" t="s">
        <v>229</v>
      </c>
      <c r="C32" s="63" t="s">
        <v>230</v>
      </c>
      <c r="D32" s="63" t="s">
        <v>100</v>
      </c>
      <c r="E32" s="63" t="s">
        <v>101</v>
      </c>
      <c r="F32" s="63" t="s">
        <v>239</v>
      </c>
      <c r="G32" s="63" t="s">
        <v>240</v>
      </c>
      <c r="H32" s="81">
        <v>50000</v>
      </c>
      <c r="I32" s="81">
        <v>50000</v>
      </c>
      <c r="J32" s="23"/>
      <c r="K32" s="23"/>
      <c r="L32" s="81">
        <v>50000</v>
      </c>
      <c r="M32" s="23"/>
      <c r="N32" s="81"/>
      <c r="O32" s="81"/>
      <c r="P32" s="81"/>
      <c r="Q32" s="81"/>
      <c r="R32" s="81"/>
      <c r="S32" s="81"/>
      <c r="T32" s="81"/>
      <c r="U32" s="81"/>
      <c r="V32" s="81"/>
      <c r="W32" s="81"/>
    </row>
    <row r="33" ht="20.25" customHeight="1" spans="1:23">
      <c r="A33" s="146" t="s">
        <v>69</v>
      </c>
      <c r="B33" s="63" t="s">
        <v>229</v>
      </c>
      <c r="C33" s="63" t="s">
        <v>230</v>
      </c>
      <c r="D33" s="63" t="s">
        <v>100</v>
      </c>
      <c r="E33" s="63" t="s">
        <v>101</v>
      </c>
      <c r="F33" s="63" t="s">
        <v>241</v>
      </c>
      <c r="G33" s="63" t="s">
        <v>242</v>
      </c>
      <c r="H33" s="81">
        <v>5600</v>
      </c>
      <c r="I33" s="81">
        <v>5600</v>
      </c>
      <c r="J33" s="23"/>
      <c r="K33" s="23"/>
      <c r="L33" s="81">
        <v>5600</v>
      </c>
      <c r="M33" s="23"/>
      <c r="N33" s="81"/>
      <c r="O33" s="81"/>
      <c r="P33" s="81"/>
      <c r="Q33" s="81"/>
      <c r="R33" s="81"/>
      <c r="S33" s="81"/>
      <c r="T33" s="81"/>
      <c r="U33" s="81"/>
      <c r="V33" s="81"/>
      <c r="W33" s="81"/>
    </row>
    <row r="34" ht="20.25" customHeight="1" spans="1:23">
      <c r="A34" s="146" t="s">
        <v>69</v>
      </c>
      <c r="B34" s="63" t="s">
        <v>229</v>
      </c>
      <c r="C34" s="63" t="s">
        <v>230</v>
      </c>
      <c r="D34" s="63" t="s">
        <v>100</v>
      </c>
      <c r="E34" s="63" t="s">
        <v>101</v>
      </c>
      <c r="F34" s="63" t="s">
        <v>224</v>
      </c>
      <c r="G34" s="63" t="s">
        <v>225</v>
      </c>
      <c r="H34" s="81">
        <v>15060</v>
      </c>
      <c r="I34" s="81">
        <v>15060</v>
      </c>
      <c r="J34" s="23"/>
      <c r="K34" s="23"/>
      <c r="L34" s="81">
        <v>15060</v>
      </c>
      <c r="M34" s="23"/>
      <c r="N34" s="81"/>
      <c r="O34" s="81"/>
      <c r="P34" s="81"/>
      <c r="Q34" s="81"/>
      <c r="R34" s="81"/>
      <c r="S34" s="81"/>
      <c r="T34" s="81"/>
      <c r="U34" s="81"/>
      <c r="V34" s="81"/>
      <c r="W34" s="81"/>
    </row>
    <row r="35" ht="20.25" customHeight="1" spans="1:23">
      <c r="A35" s="146" t="s">
        <v>69</v>
      </c>
      <c r="B35" s="63" t="s">
        <v>229</v>
      </c>
      <c r="C35" s="63" t="s">
        <v>230</v>
      </c>
      <c r="D35" s="63" t="s">
        <v>100</v>
      </c>
      <c r="E35" s="63" t="s">
        <v>101</v>
      </c>
      <c r="F35" s="63" t="s">
        <v>243</v>
      </c>
      <c r="G35" s="63" t="s">
        <v>244</v>
      </c>
      <c r="H35" s="81">
        <v>1000</v>
      </c>
      <c r="I35" s="81">
        <v>1000</v>
      </c>
      <c r="J35" s="23"/>
      <c r="K35" s="23"/>
      <c r="L35" s="81">
        <v>1000</v>
      </c>
      <c r="M35" s="23"/>
      <c r="N35" s="81"/>
      <c r="O35" s="81"/>
      <c r="P35" s="81"/>
      <c r="Q35" s="81"/>
      <c r="R35" s="81"/>
      <c r="S35" s="81"/>
      <c r="T35" s="81"/>
      <c r="U35" s="81"/>
      <c r="V35" s="81"/>
      <c r="W35" s="81"/>
    </row>
    <row r="36" ht="20.25" customHeight="1" spans="1:23">
      <c r="A36" s="146" t="s">
        <v>69</v>
      </c>
      <c r="B36" s="63" t="s">
        <v>229</v>
      </c>
      <c r="C36" s="63" t="s">
        <v>230</v>
      </c>
      <c r="D36" s="63" t="s">
        <v>100</v>
      </c>
      <c r="E36" s="63" t="s">
        <v>101</v>
      </c>
      <c r="F36" s="63" t="s">
        <v>243</v>
      </c>
      <c r="G36" s="63" t="s">
        <v>244</v>
      </c>
      <c r="H36" s="81">
        <v>8400</v>
      </c>
      <c r="I36" s="81">
        <v>8400</v>
      </c>
      <c r="J36" s="23"/>
      <c r="K36" s="23"/>
      <c r="L36" s="81">
        <v>8400</v>
      </c>
      <c r="M36" s="23"/>
      <c r="N36" s="81"/>
      <c r="O36" s="81"/>
      <c r="P36" s="81"/>
      <c r="Q36" s="81"/>
      <c r="R36" s="81"/>
      <c r="S36" s="81"/>
      <c r="T36" s="81"/>
      <c r="U36" s="81"/>
      <c r="V36" s="81"/>
      <c r="W36" s="81"/>
    </row>
    <row r="37" ht="20.25" customHeight="1" spans="1:23">
      <c r="A37" s="146" t="s">
        <v>69</v>
      </c>
      <c r="B37" s="63" t="s">
        <v>229</v>
      </c>
      <c r="C37" s="63" t="s">
        <v>230</v>
      </c>
      <c r="D37" s="63" t="s">
        <v>100</v>
      </c>
      <c r="E37" s="63" t="s">
        <v>101</v>
      </c>
      <c r="F37" s="63" t="s">
        <v>243</v>
      </c>
      <c r="G37" s="63" t="s">
        <v>244</v>
      </c>
      <c r="H37" s="81">
        <v>42000</v>
      </c>
      <c r="I37" s="81">
        <v>42000</v>
      </c>
      <c r="J37" s="23"/>
      <c r="K37" s="23"/>
      <c r="L37" s="81">
        <v>42000</v>
      </c>
      <c r="M37" s="23"/>
      <c r="N37" s="81"/>
      <c r="O37" s="81"/>
      <c r="P37" s="81"/>
      <c r="Q37" s="81"/>
      <c r="R37" s="81"/>
      <c r="S37" s="81"/>
      <c r="T37" s="81"/>
      <c r="U37" s="81"/>
      <c r="V37" s="81"/>
      <c r="W37" s="81"/>
    </row>
    <row r="38" ht="20.25" customHeight="1" spans="1:23">
      <c r="A38" s="146" t="s">
        <v>69</v>
      </c>
      <c r="B38" s="63" t="s">
        <v>229</v>
      </c>
      <c r="C38" s="63" t="s">
        <v>230</v>
      </c>
      <c r="D38" s="63" t="s">
        <v>100</v>
      </c>
      <c r="E38" s="63" t="s">
        <v>101</v>
      </c>
      <c r="F38" s="63" t="s">
        <v>243</v>
      </c>
      <c r="G38" s="63" t="s">
        <v>244</v>
      </c>
      <c r="H38" s="81">
        <v>1800</v>
      </c>
      <c r="I38" s="81">
        <v>1800</v>
      </c>
      <c r="J38" s="23"/>
      <c r="K38" s="23"/>
      <c r="L38" s="81">
        <v>1800</v>
      </c>
      <c r="M38" s="23"/>
      <c r="N38" s="81"/>
      <c r="O38" s="81"/>
      <c r="P38" s="81"/>
      <c r="Q38" s="81"/>
      <c r="R38" s="81"/>
      <c r="S38" s="81"/>
      <c r="T38" s="81"/>
      <c r="U38" s="81"/>
      <c r="V38" s="81"/>
      <c r="W38" s="81"/>
    </row>
    <row r="39" ht="20.25" customHeight="1" spans="1:23">
      <c r="A39" s="146" t="s">
        <v>69</v>
      </c>
      <c r="B39" s="63" t="s">
        <v>245</v>
      </c>
      <c r="C39" s="63" t="s">
        <v>246</v>
      </c>
      <c r="D39" s="63" t="s">
        <v>100</v>
      </c>
      <c r="E39" s="63" t="s">
        <v>101</v>
      </c>
      <c r="F39" s="63" t="s">
        <v>200</v>
      </c>
      <c r="G39" s="63" t="s">
        <v>201</v>
      </c>
      <c r="H39" s="81">
        <v>280000</v>
      </c>
      <c r="I39" s="81">
        <v>280000</v>
      </c>
      <c r="J39" s="23"/>
      <c r="K39" s="23"/>
      <c r="L39" s="81">
        <v>280000</v>
      </c>
      <c r="M39" s="23"/>
      <c r="N39" s="81"/>
      <c r="O39" s="81"/>
      <c r="P39" s="81"/>
      <c r="Q39" s="81"/>
      <c r="R39" s="81"/>
      <c r="S39" s="81"/>
      <c r="T39" s="81"/>
      <c r="U39" s="81"/>
      <c r="V39" s="81"/>
      <c r="W39" s="81"/>
    </row>
    <row r="40" ht="20.25" customHeight="1" spans="1:23">
      <c r="A40" s="146" t="s">
        <v>69</v>
      </c>
      <c r="B40" s="63" t="s">
        <v>245</v>
      </c>
      <c r="C40" s="63" t="s">
        <v>246</v>
      </c>
      <c r="D40" s="63" t="s">
        <v>100</v>
      </c>
      <c r="E40" s="63" t="s">
        <v>101</v>
      </c>
      <c r="F40" s="63" t="s">
        <v>200</v>
      </c>
      <c r="G40" s="63" t="s">
        <v>201</v>
      </c>
      <c r="H40" s="81">
        <v>390840</v>
      </c>
      <c r="I40" s="81">
        <v>390840</v>
      </c>
      <c r="J40" s="23"/>
      <c r="K40" s="23"/>
      <c r="L40" s="81">
        <v>390840</v>
      </c>
      <c r="M40" s="23"/>
      <c r="N40" s="81"/>
      <c r="O40" s="81"/>
      <c r="P40" s="81"/>
      <c r="Q40" s="81"/>
      <c r="R40" s="81"/>
      <c r="S40" s="81"/>
      <c r="T40" s="81"/>
      <c r="U40" s="81"/>
      <c r="V40" s="81"/>
      <c r="W40" s="81"/>
    </row>
    <row r="41" ht="20.25" customHeight="1" spans="1:23">
      <c r="A41" s="146" t="s">
        <v>69</v>
      </c>
      <c r="B41" s="63" t="s">
        <v>247</v>
      </c>
      <c r="C41" s="63" t="s">
        <v>248</v>
      </c>
      <c r="D41" s="63" t="s">
        <v>100</v>
      </c>
      <c r="E41" s="63" t="s">
        <v>101</v>
      </c>
      <c r="F41" s="63" t="s">
        <v>249</v>
      </c>
      <c r="G41" s="63" t="s">
        <v>250</v>
      </c>
      <c r="H41" s="81">
        <v>120000</v>
      </c>
      <c r="I41" s="81">
        <v>120000</v>
      </c>
      <c r="J41" s="23"/>
      <c r="K41" s="23"/>
      <c r="L41" s="81">
        <v>120000</v>
      </c>
      <c r="M41" s="23"/>
      <c r="N41" s="81"/>
      <c r="O41" s="81"/>
      <c r="P41" s="81"/>
      <c r="Q41" s="81"/>
      <c r="R41" s="81"/>
      <c r="S41" s="81"/>
      <c r="T41" s="81"/>
      <c r="U41" s="81"/>
      <c r="V41" s="81"/>
      <c r="W41" s="81"/>
    </row>
    <row r="42" ht="20.25" customHeight="1" spans="1:23">
      <c r="A42" s="146" t="s">
        <v>69</v>
      </c>
      <c r="B42" s="63" t="s">
        <v>247</v>
      </c>
      <c r="C42" s="63" t="s">
        <v>248</v>
      </c>
      <c r="D42" s="63" t="s">
        <v>100</v>
      </c>
      <c r="E42" s="63" t="s">
        <v>101</v>
      </c>
      <c r="F42" s="63" t="s">
        <v>249</v>
      </c>
      <c r="G42" s="63" t="s">
        <v>250</v>
      </c>
      <c r="H42" s="81">
        <v>24000</v>
      </c>
      <c r="I42" s="81">
        <v>24000</v>
      </c>
      <c r="J42" s="23"/>
      <c r="K42" s="23"/>
      <c r="L42" s="81">
        <v>24000</v>
      </c>
      <c r="M42" s="23"/>
      <c r="N42" s="81"/>
      <c r="O42" s="81"/>
      <c r="P42" s="81"/>
      <c r="Q42" s="81"/>
      <c r="R42" s="81"/>
      <c r="S42" s="81"/>
      <c r="T42" s="81"/>
      <c r="U42" s="81"/>
      <c r="V42" s="81"/>
      <c r="W42" s="81"/>
    </row>
    <row r="43" ht="20.25" customHeight="1" spans="1:23">
      <c r="A43" s="146" t="s">
        <v>69</v>
      </c>
      <c r="B43" s="63" t="s">
        <v>251</v>
      </c>
      <c r="C43" s="63" t="s">
        <v>173</v>
      </c>
      <c r="D43" s="63" t="s">
        <v>100</v>
      </c>
      <c r="E43" s="63" t="s">
        <v>101</v>
      </c>
      <c r="F43" s="63" t="s">
        <v>252</v>
      </c>
      <c r="G43" s="63" t="s">
        <v>173</v>
      </c>
      <c r="H43" s="81">
        <v>4000</v>
      </c>
      <c r="I43" s="81">
        <v>4000</v>
      </c>
      <c r="J43" s="23"/>
      <c r="K43" s="23"/>
      <c r="L43" s="81">
        <v>4000</v>
      </c>
      <c r="M43" s="23"/>
      <c r="N43" s="81"/>
      <c r="O43" s="81"/>
      <c r="P43" s="81"/>
      <c r="Q43" s="81"/>
      <c r="R43" s="81"/>
      <c r="S43" s="81"/>
      <c r="T43" s="81"/>
      <c r="U43" s="81"/>
      <c r="V43" s="81"/>
      <c r="W43" s="81"/>
    </row>
    <row r="44" ht="17.25" customHeight="1" spans="1:23">
      <c r="A44" s="32" t="s">
        <v>168</v>
      </c>
      <c r="B44" s="147"/>
      <c r="C44" s="147"/>
      <c r="D44" s="147"/>
      <c r="E44" s="147"/>
      <c r="F44" s="147"/>
      <c r="G44" s="148"/>
      <c r="H44" s="81">
        <v>4509699.68</v>
      </c>
      <c r="I44" s="81">
        <v>4509699.68</v>
      </c>
      <c r="J44" s="81"/>
      <c r="K44" s="81"/>
      <c r="L44" s="81">
        <v>4509699.68</v>
      </c>
      <c r="M44" s="81"/>
      <c r="N44" s="81"/>
      <c r="O44" s="81"/>
      <c r="P44" s="81"/>
      <c r="Q44" s="81"/>
      <c r="R44" s="81"/>
      <c r="S44" s="81"/>
      <c r="T44" s="81"/>
      <c r="U44" s="81"/>
      <c r="V44" s="81"/>
      <c r="W44" s="81"/>
    </row>
  </sheetData>
  <mergeCells count="30">
    <mergeCell ref="A2:W2"/>
    <mergeCell ref="A3:G3"/>
    <mergeCell ref="H4:W4"/>
    <mergeCell ref="I5:M5"/>
    <mergeCell ref="N5:P5"/>
    <mergeCell ref="R5:W5"/>
    <mergeCell ref="A44:G4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8"/>
  <sheetViews>
    <sheetView showZeros="0"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35"/>
      <c r="E1" s="1"/>
      <c r="F1" s="1"/>
      <c r="G1" s="1"/>
      <c r="H1" s="1"/>
      <c r="U1" s="135"/>
      <c r="W1" s="140" t="s">
        <v>253</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"单位名称："&amp;"昆明市文学艺术界联合会"</f>
        <v>单位名称：昆明市文学艺术界联合会</v>
      </c>
      <c r="B3" s="5"/>
      <c r="C3" s="5"/>
      <c r="D3" s="5"/>
      <c r="E3" s="5"/>
      <c r="F3" s="5"/>
      <c r="G3" s="5"/>
      <c r="H3" s="5"/>
      <c r="I3" s="6"/>
      <c r="J3" s="6"/>
      <c r="K3" s="6"/>
      <c r="L3" s="6"/>
      <c r="M3" s="6"/>
      <c r="N3" s="6"/>
      <c r="O3" s="6"/>
      <c r="P3" s="6"/>
      <c r="Q3" s="6"/>
      <c r="U3" s="135"/>
      <c r="W3" s="118" t="s">
        <v>1</v>
      </c>
    </row>
    <row r="4" ht="21.75" customHeight="1" spans="1:23">
      <c r="A4" s="8" t="s">
        <v>254</v>
      </c>
      <c r="B4" s="9" t="s">
        <v>178</v>
      </c>
      <c r="C4" s="8" t="s">
        <v>179</v>
      </c>
      <c r="D4" s="8" t="s">
        <v>255</v>
      </c>
      <c r="E4" s="9" t="s">
        <v>180</v>
      </c>
      <c r="F4" s="9" t="s">
        <v>181</v>
      </c>
      <c r="G4" s="9" t="s">
        <v>182</v>
      </c>
      <c r="H4" s="9" t="s">
        <v>183</v>
      </c>
      <c r="I4" s="27" t="s">
        <v>54</v>
      </c>
      <c r="J4" s="10" t="s">
        <v>256</v>
      </c>
      <c r="K4" s="11"/>
      <c r="L4" s="11"/>
      <c r="M4" s="12"/>
      <c r="N4" s="10" t="s">
        <v>186</v>
      </c>
      <c r="O4" s="11"/>
      <c r="P4" s="12"/>
      <c r="Q4" s="9" t="s">
        <v>60</v>
      </c>
      <c r="R4" s="10" t="s">
        <v>61</v>
      </c>
      <c r="S4" s="11"/>
      <c r="T4" s="11"/>
      <c r="U4" s="11"/>
      <c r="V4" s="11"/>
      <c r="W4" s="12"/>
    </row>
    <row r="5" ht="21.75" customHeight="1" spans="1:23">
      <c r="A5" s="13"/>
      <c r="B5" s="28"/>
      <c r="C5" s="13"/>
      <c r="D5" s="13"/>
      <c r="E5" s="14"/>
      <c r="F5" s="14"/>
      <c r="G5" s="14"/>
      <c r="H5" s="14"/>
      <c r="I5" s="28"/>
      <c r="J5" s="136" t="s">
        <v>57</v>
      </c>
      <c r="K5" s="137"/>
      <c r="L5" s="9" t="s">
        <v>58</v>
      </c>
      <c r="M5" s="9" t="s">
        <v>59</v>
      </c>
      <c r="N5" s="9" t="s">
        <v>57</v>
      </c>
      <c r="O5" s="9" t="s">
        <v>58</v>
      </c>
      <c r="P5" s="9" t="s">
        <v>59</v>
      </c>
      <c r="Q5" s="14"/>
      <c r="R5" s="9" t="s">
        <v>56</v>
      </c>
      <c r="S5" s="9" t="s">
        <v>63</v>
      </c>
      <c r="T5" s="9" t="s">
        <v>192</v>
      </c>
      <c r="U5" s="9" t="s">
        <v>65</v>
      </c>
      <c r="V5" s="9" t="s">
        <v>66</v>
      </c>
      <c r="W5" s="9" t="s">
        <v>67</v>
      </c>
    </row>
    <row r="6" ht="21" customHeight="1" spans="1:23">
      <c r="A6" s="28"/>
      <c r="B6" s="28"/>
      <c r="C6" s="28"/>
      <c r="D6" s="28"/>
      <c r="E6" s="28"/>
      <c r="F6" s="28"/>
      <c r="G6" s="28"/>
      <c r="H6" s="28"/>
      <c r="I6" s="28"/>
      <c r="J6" s="138" t="s">
        <v>56</v>
      </c>
      <c r="K6" s="139"/>
      <c r="L6" s="28"/>
      <c r="M6" s="28"/>
      <c r="N6" s="28"/>
      <c r="O6" s="28"/>
      <c r="P6" s="28"/>
      <c r="Q6" s="28"/>
      <c r="R6" s="28"/>
      <c r="S6" s="28"/>
      <c r="T6" s="28"/>
      <c r="U6" s="28"/>
      <c r="V6" s="28"/>
      <c r="W6" s="28"/>
    </row>
    <row r="7" ht="39.75" customHeight="1" spans="1:23">
      <c r="A7" s="16"/>
      <c r="B7" s="18"/>
      <c r="C7" s="16"/>
      <c r="D7" s="16"/>
      <c r="E7" s="17"/>
      <c r="F7" s="17"/>
      <c r="G7" s="17"/>
      <c r="H7" s="17"/>
      <c r="I7" s="18"/>
      <c r="J7" s="69" t="s">
        <v>56</v>
      </c>
      <c r="K7" s="69" t="s">
        <v>257</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5">
        <v>12</v>
      </c>
      <c r="M8" s="35">
        <v>13</v>
      </c>
      <c r="N8" s="35">
        <v>14</v>
      </c>
      <c r="O8" s="35">
        <v>15</v>
      </c>
      <c r="P8" s="35">
        <v>16</v>
      </c>
      <c r="Q8" s="35">
        <v>17</v>
      </c>
      <c r="R8" s="35">
        <v>18</v>
      </c>
      <c r="S8" s="35">
        <v>19</v>
      </c>
      <c r="T8" s="35">
        <v>20</v>
      </c>
      <c r="U8" s="19">
        <v>21</v>
      </c>
      <c r="V8" s="35">
        <v>22</v>
      </c>
      <c r="W8" s="19">
        <v>23</v>
      </c>
    </row>
    <row r="9" ht="21.75" customHeight="1" spans="1:23">
      <c r="A9" s="71" t="s">
        <v>258</v>
      </c>
      <c r="B9" s="71" t="s">
        <v>259</v>
      </c>
      <c r="C9" s="71" t="s">
        <v>260</v>
      </c>
      <c r="D9" s="71" t="s">
        <v>69</v>
      </c>
      <c r="E9" s="71" t="s">
        <v>100</v>
      </c>
      <c r="F9" s="71" t="s">
        <v>101</v>
      </c>
      <c r="G9" s="71" t="s">
        <v>261</v>
      </c>
      <c r="H9" s="71" t="s">
        <v>262</v>
      </c>
      <c r="I9" s="81">
        <v>156000</v>
      </c>
      <c r="J9" s="81">
        <v>156000</v>
      </c>
      <c r="K9" s="81">
        <v>156000</v>
      </c>
      <c r="L9" s="81"/>
      <c r="M9" s="81"/>
      <c r="N9" s="81"/>
      <c r="O9" s="81"/>
      <c r="P9" s="81"/>
      <c r="Q9" s="81"/>
      <c r="R9" s="81"/>
      <c r="S9" s="81"/>
      <c r="T9" s="81"/>
      <c r="U9" s="81"/>
      <c r="V9" s="81"/>
      <c r="W9" s="81"/>
    </row>
    <row r="10" ht="21.75" customHeight="1" spans="1:23">
      <c r="A10" s="71" t="s">
        <v>263</v>
      </c>
      <c r="B10" s="71" t="s">
        <v>264</v>
      </c>
      <c r="C10" s="71" t="s">
        <v>265</v>
      </c>
      <c r="D10" s="71" t="s">
        <v>69</v>
      </c>
      <c r="E10" s="71" t="s">
        <v>102</v>
      </c>
      <c r="F10" s="71" t="s">
        <v>103</v>
      </c>
      <c r="G10" s="71" t="s">
        <v>231</v>
      </c>
      <c r="H10" s="71" t="s">
        <v>232</v>
      </c>
      <c r="I10" s="81">
        <v>200000</v>
      </c>
      <c r="J10" s="81">
        <v>200000</v>
      </c>
      <c r="K10" s="81">
        <v>200000</v>
      </c>
      <c r="L10" s="81"/>
      <c r="M10" s="81"/>
      <c r="N10" s="81"/>
      <c r="O10" s="81"/>
      <c r="P10" s="81"/>
      <c r="Q10" s="81"/>
      <c r="R10" s="81"/>
      <c r="S10" s="81"/>
      <c r="T10" s="81"/>
      <c r="U10" s="81"/>
      <c r="V10" s="81"/>
      <c r="W10" s="81"/>
    </row>
    <row r="11" ht="21.75" customHeight="1" spans="1:23">
      <c r="A11" s="71" t="s">
        <v>263</v>
      </c>
      <c r="B11" s="71" t="s">
        <v>266</v>
      </c>
      <c r="C11" s="71" t="s">
        <v>267</v>
      </c>
      <c r="D11" s="71" t="s">
        <v>69</v>
      </c>
      <c r="E11" s="71" t="s">
        <v>102</v>
      </c>
      <c r="F11" s="71" t="s">
        <v>103</v>
      </c>
      <c r="G11" s="71" t="s">
        <v>261</v>
      </c>
      <c r="H11" s="71" t="s">
        <v>262</v>
      </c>
      <c r="I11" s="81">
        <v>160000</v>
      </c>
      <c r="J11" s="81">
        <v>160000</v>
      </c>
      <c r="K11" s="81">
        <v>160000</v>
      </c>
      <c r="L11" s="81"/>
      <c r="M11" s="81"/>
      <c r="N11" s="81"/>
      <c r="O11" s="81"/>
      <c r="P11" s="81"/>
      <c r="Q11" s="81"/>
      <c r="R11" s="81"/>
      <c r="S11" s="81"/>
      <c r="T11" s="81"/>
      <c r="U11" s="81"/>
      <c r="V11" s="81"/>
      <c r="W11" s="81"/>
    </row>
    <row r="12" ht="21.75" customHeight="1" spans="1:23">
      <c r="A12" s="71" t="s">
        <v>263</v>
      </c>
      <c r="B12" s="71" t="s">
        <v>268</v>
      </c>
      <c r="C12" s="71" t="s">
        <v>269</v>
      </c>
      <c r="D12" s="71" t="s">
        <v>69</v>
      </c>
      <c r="E12" s="71" t="s">
        <v>102</v>
      </c>
      <c r="F12" s="71" t="s">
        <v>103</v>
      </c>
      <c r="G12" s="71" t="s">
        <v>261</v>
      </c>
      <c r="H12" s="71" t="s">
        <v>262</v>
      </c>
      <c r="I12" s="81">
        <v>400000</v>
      </c>
      <c r="J12" s="81">
        <v>400000</v>
      </c>
      <c r="K12" s="81">
        <v>400000</v>
      </c>
      <c r="L12" s="81"/>
      <c r="M12" s="81"/>
      <c r="N12" s="81"/>
      <c r="O12" s="81"/>
      <c r="P12" s="81"/>
      <c r="Q12" s="81"/>
      <c r="R12" s="81"/>
      <c r="S12" s="81"/>
      <c r="T12" s="81"/>
      <c r="U12" s="81"/>
      <c r="V12" s="81"/>
      <c r="W12" s="81"/>
    </row>
    <row r="13" ht="21.75" customHeight="1" spans="1:23">
      <c r="A13" s="71" t="s">
        <v>263</v>
      </c>
      <c r="B13" s="71" t="s">
        <v>270</v>
      </c>
      <c r="C13" s="71" t="s">
        <v>271</v>
      </c>
      <c r="D13" s="71" t="s">
        <v>69</v>
      </c>
      <c r="E13" s="71" t="s">
        <v>102</v>
      </c>
      <c r="F13" s="71" t="s">
        <v>103</v>
      </c>
      <c r="G13" s="71" t="s">
        <v>231</v>
      </c>
      <c r="H13" s="71" t="s">
        <v>232</v>
      </c>
      <c r="I13" s="81">
        <v>29500</v>
      </c>
      <c r="J13" s="81">
        <v>29500</v>
      </c>
      <c r="K13" s="81">
        <v>29500</v>
      </c>
      <c r="L13" s="81"/>
      <c r="M13" s="81"/>
      <c r="N13" s="81"/>
      <c r="O13" s="81"/>
      <c r="P13" s="81"/>
      <c r="Q13" s="81"/>
      <c r="R13" s="81"/>
      <c r="S13" s="81"/>
      <c r="T13" s="81"/>
      <c r="U13" s="81"/>
      <c r="V13" s="81"/>
      <c r="W13" s="81"/>
    </row>
    <row r="14" ht="21.75" customHeight="1" spans="1:23">
      <c r="A14" s="71" t="s">
        <v>263</v>
      </c>
      <c r="B14" s="71" t="s">
        <v>270</v>
      </c>
      <c r="C14" s="71" t="s">
        <v>271</v>
      </c>
      <c r="D14" s="71" t="s">
        <v>69</v>
      </c>
      <c r="E14" s="71" t="s">
        <v>102</v>
      </c>
      <c r="F14" s="71" t="s">
        <v>103</v>
      </c>
      <c r="G14" s="71" t="s">
        <v>224</v>
      </c>
      <c r="H14" s="71" t="s">
        <v>225</v>
      </c>
      <c r="I14" s="81">
        <v>5000</v>
      </c>
      <c r="J14" s="81">
        <v>5000</v>
      </c>
      <c r="K14" s="81">
        <v>5000</v>
      </c>
      <c r="L14" s="81"/>
      <c r="M14" s="81"/>
      <c r="N14" s="81"/>
      <c r="O14" s="81"/>
      <c r="P14" s="81"/>
      <c r="Q14" s="81"/>
      <c r="R14" s="81"/>
      <c r="S14" s="81"/>
      <c r="T14" s="81"/>
      <c r="U14" s="81"/>
      <c r="V14" s="81"/>
      <c r="W14" s="81"/>
    </row>
    <row r="15" ht="21.75" customHeight="1" spans="1:23">
      <c r="A15" s="71" t="s">
        <v>263</v>
      </c>
      <c r="B15" s="71" t="s">
        <v>272</v>
      </c>
      <c r="C15" s="71" t="s">
        <v>273</v>
      </c>
      <c r="D15" s="71" t="s">
        <v>69</v>
      </c>
      <c r="E15" s="71" t="s">
        <v>102</v>
      </c>
      <c r="F15" s="71" t="s">
        <v>103</v>
      </c>
      <c r="G15" s="71" t="s">
        <v>261</v>
      </c>
      <c r="H15" s="71" t="s">
        <v>262</v>
      </c>
      <c r="I15" s="81">
        <v>325000</v>
      </c>
      <c r="J15" s="81">
        <v>325000</v>
      </c>
      <c r="K15" s="81">
        <v>325000</v>
      </c>
      <c r="L15" s="81"/>
      <c r="M15" s="81"/>
      <c r="N15" s="81"/>
      <c r="O15" s="81"/>
      <c r="P15" s="81"/>
      <c r="Q15" s="81"/>
      <c r="R15" s="81"/>
      <c r="S15" s="81"/>
      <c r="T15" s="81"/>
      <c r="U15" s="81"/>
      <c r="V15" s="81"/>
      <c r="W15" s="81"/>
    </row>
    <row r="16" ht="21.75" customHeight="1" spans="1:23">
      <c r="A16" s="71" t="s">
        <v>263</v>
      </c>
      <c r="B16" s="71" t="s">
        <v>274</v>
      </c>
      <c r="C16" s="71" t="s">
        <v>275</v>
      </c>
      <c r="D16" s="71" t="s">
        <v>69</v>
      </c>
      <c r="E16" s="71" t="s">
        <v>102</v>
      </c>
      <c r="F16" s="71" t="s">
        <v>103</v>
      </c>
      <c r="G16" s="71" t="s">
        <v>241</v>
      </c>
      <c r="H16" s="71" t="s">
        <v>242</v>
      </c>
      <c r="I16" s="81">
        <v>100000</v>
      </c>
      <c r="J16" s="81">
        <v>100000</v>
      </c>
      <c r="K16" s="81">
        <v>100000</v>
      </c>
      <c r="L16" s="81"/>
      <c r="M16" s="81"/>
      <c r="N16" s="81"/>
      <c r="O16" s="81"/>
      <c r="P16" s="81"/>
      <c r="Q16" s="81"/>
      <c r="R16" s="81"/>
      <c r="S16" s="81"/>
      <c r="T16" s="81"/>
      <c r="U16" s="81"/>
      <c r="V16" s="81"/>
      <c r="W16" s="81"/>
    </row>
    <row r="17" ht="21.75" customHeight="1" spans="1:23">
      <c r="A17" s="71" t="s">
        <v>263</v>
      </c>
      <c r="B17" s="71" t="s">
        <v>276</v>
      </c>
      <c r="C17" s="71" t="s">
        <v>277</v>
      </c>
      <c r="D17" s="71" t="s">
        <v>69</v>
      </c>
      <c r="E17" s="71" t="s">
        <v>100</v>
      </c>
      <c r="F17" s="71" t="s">
        <v>101</v>
      </c>
      <c r="G17" s="71" t="s">
        <v>278</v>
      </c>
      <c r="H17" s="71" t="s">
        <v>279</v>
      </c>
      <c r="I17" s="81">
        <v>60000</v>
      </c>
      <c r="J17" s="81">
        <v>60000</v>
      </c>
      <c r="K17" s="81">
        <v>60000</v>
      </c>
      <c r="L17" s="81"/>
      <c r="M17" s="81"/>
      <c r="N17" s="81"/>
      <c r="O17" s="81"/>
      <c r="P17" s="81"/>
      <c r="Q17" s="81"/>
      <c r="R17" s="81"/>
      <c r="S17" s="81"/>
      <c r="T17" s="81"/>
      <c r="U17" s="81"/>
      <c r="V17" s="81"/>
      <c r="W17" s="81"/>
    </row>
    <row r="18" ht="18.75" customHeight="1" spans="1:23">
      <c r="A18" s="32" t="s">
        <v>168</v>
      </c>
      <c r="B18" s="33"/>
      <c r="C18" s="33"/>
      <c r="D18" s="33"/>
      <c r="E18" s="33"/>
      <c r="F18" s="33"/>
      <c r="G18" s="33"/>
      <c r="H18" s="34"/>
      <c r="I18" s="81">
        <v>1435500</v>
      </c>
      <c r="J18" s="81">
        <v>1435500</v>
      </c>
      <c r="K18" s="81">
        <v>1435500</v>
      </c>
      <c r="L18" s="81"/>
      <c r="M18" s="81"/>
      <c r="N18" s="81"/>
      <c r="O18" s="81"/>
      <c r="P18" s="81"/>
      <c r="Q18" s="81"/>
      <c r="R18" s="81"/>
      <c r="S18" s="81"/>
      <c r="T18" s="81"/>
      <c r="U18" s="81"/>
      <c r="V18" s="81"/>
      <c r="W18" s="81"/>
    </row>
  </sheetData>
  <mergeCells count="28">
    <mergeCell ref="A2:W2"/>
    <mergeCell ref="A3:H3"/>
    <mergeCell ref="J4:M4"/>
    <mergeCell ref="N4:P4"/>
    <mergeCell ref="R4:W4"/>
    <mergeCell ref="A18:H1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57"/>
  <sheetViews>
    <sheetView showZeros="0"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2" t="s">
        <v>280</v>
      </c>
    </row>
    <row r="2" ht="39.75" customHeight="1" spans="1:10">
      <c r="A2" s="67" t="str">
        <f>"2026"&amp;"年部门项目支出绩效目标表"</f>
        <v>2026年部门项目支出绩效目标表</v>
      </c>
      <c r="B2" s="3"/>
      <c r="C2" s="3"/>
      <c r="D2" s="3"/>
      <c r="E2" s="3"/>
      <c r="F2" s="68"/>
      <c r="G2" s="3"/>
      <c r="H2" s="68"/>
      <c r="I2" s="68"/>
      <c r="J2" s="3"/>
    </row>
    <row r="3" ht="17.25" customHeight="1" spans="1:1">
      <c r="A3" s="4" t="str">
        <f>"单位名称："&amp;"昆明市文学艺术界联合会"</f>
        <v>单位名称：昆明市文学艺术界联合会</v>
      </c>
    </row>
    <row r="4" ht="44.25" customHeight="1" spans="1:10">
      <c r="A4" s="69" t="s">
        <v>281</v>
      </c>
      <c r="B4" s="69" t="s">
        <v>282</v>
      </c>
      <c r="C4" s="69" t="s">
        <v>283</v>
      </c>
      <c r="D4" s="69" t="s">
        <v>284</v>
      </c>
      <c r="E4" s="69" t="s">
        <v>285</v>
      </c>
      <c r="F4" s="70" t="s">
        <v>286</v>
      </c>
      <c r="G4" s="69" t="s">
        <v>287</v>
      </c>
      <c r="H4" s="70" t="s">
        <v>288</v>
      </c>
      <c r="I4" s="70" t="s">
        <v>289</v>
      </c>
      <c r="J4" s="69" t="s">
        <v>290</v>
      </c>
    </row>
    <row r="5" ht="18.75" customHeight="1" spans="1:10">
      <c r="A5" s="133">
        <v>1</v>
      </c>
      <c r="B5" s="133">
        <v>2</v>
      </c>
      <c r="C5" s="133">
        <v>3</v>
      </c>
      <c r="D5" s="133">
        <v>4</v>
      </c>
      <c r="E5" s="133">
        <v>5</v>
      </c>
      <c r="F5" s="35">
        <v>6</v>
      </c>
      <c r="G5" s="133">
        <v>7</v>
      </c>
      <c r="H5" s="35">
        <v>8</v>
      </c>
      <c r="I5" s="35">
        <v>9</v>
      </c>
      <c r="J5" s="133">
        <v>10</v>
      </c>
    </row>
    <row r="6" ht="42" customHeight="1" spans="1:10">
      <c r="A6" s="29" t="s">
        <v>69</v>
      </c>
      <c r="B6" s="71"/>
      <c r="C6" s="71"/>
      <c r="D6" s="71"/>
      <c r="E6" s="53"/>
      <c r="F6" s="72"/>
      <c r="G6" s="53"/>
      <c r="H6" s="72"/>
      <c r="I6" s="72"/>
      <c r="J6" s="53"/>
    </row>
    <row r="7" ht="42" customHeight="1" spans="1:10">
      <c r="A7" s="134" t="s">
        <v>267</v>
      </c>
      <c r="B7" s="20" t="s">
        <v>291</v>
      </c>
      <c r="C7" s="20" t="s">
        <v>292</v>
      </c>
      <c r="D7" s="20" t="s">
        <v>293</v>
      </c>
      <c r="E7" s="29" t="s">
        <v>294</v>
      </c>
      <c r="F7" s="20" t="s">
        <v>295</v>
      </c>
      <c r="G7" s="29" t="s">
        <v>92</v>
      </c>
      <c r="H7" s="20" t="s">
        <v>296</v>
      </c>
      <c r="I7" s="20" t="s">
        <v>297</v>
      </c>
      <c r="J7" s="29" t="s">
        <v>298</v>
      </c>
    </row>
    <row r="8" ht="42" customHeight="1" spans="1:10">
      <c r="A8" s="134" t="s">
        <v>267</v>
      </c>
      <c r="B8" s="20" t="s">
        <v>291</v>
      </c>
      <c r="C8" s="20" t="s">
        <v>292</v>
      </c>
      <c r="D8" s="20" t="s">
        <v>293</v>
      </c>
      <c r="E8" s="29" t="s">
        <v>299</v>
      </c>
      <c r="F8" s="20" t="s">
        <v>300</v>
      </c>
      <c r="G8" s="29" t="s">
        <v>81</v>
      </c>
      <c r="H8" s="20" t="s">
        <v>301</v>
      </c>
      <c r="I8" s="20" t="s">
        <v>297</v>
      </c>
      <c r="J8" s="29" t="s">
        <v>302</v>
      </c>
    </row>
    <row r="9" ht="42" customHeight="1" spans="1:10">
      <c r="A9" s="134" t="s">
        <v>267</v>
      </c>
      <c r="B9" s="20" t="s">
        <v>291</v>
      </c>
      <c r="C9" s="20" t="s">
        <v>292</v>
      </c>
      <c r="D9" s="20" t="s">
        <v>303</v>
      </c>
      <c r="E9" s="29" t="s">
        <v>304</v>
      </c>
      <c r="F9" s="20" t="s">
        <v>300</v>
      </c>
      <c r="G9" s="29" t="s">
        <v>305</v>
      </c>
      <c r="H9" s="20" t="s">
        <v>306</v>
      </c>
      <c r="I9" s="20" t="s">
        <v>297</v>
      </c>
      <c r="J9" s="29" t="s">
        <v>307</v>
      </c>
    </row>
    <row r="10" ht="42" customHeight="1" spans="1:10">
      <c r="A10" s="134" t="s">
        <v>267</v>
      </c>
      <c r="B10" s="20" t="s">
        <v>291</v>
      </c>
      <c r="C10" s="20" t="s">
        <v>292</v>
      </c>
      <c r="D10" s="20" t="s">
        <v>303</v>
      </c>
      <c r="E10" s="29" t="s">
        <v>308</v>
      </c>
      <c r="F10" s="20" t="s">
        <v>300</v>
      </c>
      <c r="G10" s="29" t="s">
        <v>305</v>
      </c>
      <c r="H10" s="20" t="s">
        <v>306</v>
      </c>
      <c r="I10" s="20" t="s">
        <v>297</v>
      </c>
      <c r="J10" s="29" t="s">
        <v>309</v>
      </c>
    </row>
    <row r="11" ht="42" customHeight="1" spans="1:10">
      <c r="A11" s="134" t="s">
        <v>267</v>
      </c>
      <c r="B11" s="20" t="s">
        <v>291</v>
      </c>
      <c r="C11" s="20" t="s">
        <v>292</v>
      </c>
      <c r="D11" s="20" t="s">
        <v>310</v>
      </c>
      <c r="E11" s="29" t="s">
        <v>311</v>
      </c>
      <c r="F11" s="20" t="s">
        <v>300</v>
      </c>
      <c r="G11" s="29" t="s">
        <v>305</v>
      </c>
      <c r="H11" s="20" t="s">
        <v>306</v>
      </c>
      <c r="I11" s="20" t="s">
        <v>297</v>
      </c>
      <c r="J11" s="29" t="s">
        <v>312</v>
      </c>
    </row>
    <row r="12" ht="42" customHeight="1" spans="1:10">
      <c r="A12" s="134" t="s">
        <v>267</v>
      </c>
      <c r="B12" s="20" t="s">
        <v>291</v>
      </c>
      <c r="C12" s="20" t="s">
        <v>292</v>
      </c>
      <c r="D12" s="20" t="s">
        <v>310</v>
      </c>
      <c r="E12" s="29" t="s">
        <v>313</v>
      </c>
      <c r="F12" s="20" t="s">
        <v>300</v>
      </c>
      <c r="G12" s="29" t="s">
        <v>305</v>
      </c>
      <c r="H12" s="20" t="s">
        <v>306</v>
      </c>
      <c r="I12" s="20" t="s">
        <v>297</v>
      </c>
      <c r="J12" s="29" t="s">
        <v>314</v>
      </c>
    </row>
    <row r="13" ht="42" customHeight="1" spans="1:10">
      <c r="A13" s="134" t="s">
        <v>267</v>
      </c>
      <c r="B13" s="20" t="s">
        <v>291</v>
      </c>
      <c r="C13" s="20" t="s">
        <v>315</v>
      </c>
      <c r="D13" s="20" t="s">
        <v>316</v>
      </c>
      <c r="E13" s="29" t="s">
        <v>317</v>
      </c>
      <c r="F13" s="20" t="s">
        <v>300</v>
      </c>
      <c r="G13" s="29" t="s">
        <v>305</v>
      </c>
      <c r="H13" s="20" t="s">
        <v>306</v>
      </c>
      <c r="I13" s="20" t="s">
        <v>297</v>
      </c>
      <c r="J13" s="29" t="s">
        <v>318</v>
      </c>
    </row>
    <row r="14" ht="42" customHeight="1" spans="1:10">
      <c r="A14" s="134" t="s">
        <v>267</v>
      </c>
      <c r="B14" s="20" t="s">
        <v>291</v>
      </c>
      <c r="C14" s="20" t="s">
        <v>319</v>
      </c>
      <c r="D14" s="20" t="s">
        <v>320</v>
      </c>
      <c r="E14" s="29" t="s">
        <v>321</v>
      </c>
      <c r="F14" s="20" t="s">
        <v>322</v>
      </c>
      <c r="G14" s="29" t="s">
        <v>323</v>
      </c>
      <c r="H14" s="20" t="s">
        <v>306</v>
      </c>
      <c r="I14" s="20" t="s">
        <v>297</v>
      </c>
      <c r="J14" s="29" t="s">
        <v>324</v>
      </c>
    </row>
    <row r="15" ht="42" customHeight="1" spans="1:10">
      <c r="A15" s="134" t="s">
        <v>265</v>
      </c>
      <c r="B15" s="20" t="s">
        <v>325</v>
      </c>
      <c r="C15" s="20" t="s">
        <v>292</v>
      </c>
      <c r="D15" s="20" t="s">
        <v>293</v>
      </c>
      <c r="E15" s="29" t="s">
        <v>326</v>
      </c>
      <c r="F15" s="20" t="s">
        <v>295</v>
      </c>
      <c r="G15" s="29" t="s">
        <v>83</v>
      </c>
      <c r="H15" s="20" t="s">
        <v>327</v>
      </c>
      <c r="I15" s="20" t="s">
        <v>297</v>
      </c>
      <c r="J15" s="29" t="s">
        <v>328</v>
      </c>
    </row>
    <row r="16" ht="42" customHeight="1" spans="1:10">
      <c r="A16" s="134" t="s">
        <v>265</v>
      </c>
      <c r="B16" s="20" t="s">
        <v>325</v>
      </c>
      <c r="C16" s="20" t="s">
        <v>292</v>
      </c>
      <c r="D16" s="20" t="s">
        <v>293</v>
      </c>
      <c r="E16" s="29" t="s">
        <v>329</v>
      </c>
      <c r="F16" s="20" t="s">
        <v>295</v>
      </c>
      <c r="G16" s="29" t="s">
        <v>88</v>
      </c>
      <c r="H16" s="20" t="s">
        <v>301</v>
      </c>
      <c r="I16" s="20" t="s">
        <v>297</v>
      </c>
      <c r="J16" s="29" t="s">
        <v>330</v>
      </c>
    </row>
    <row r="17" ht="42" customHeight="1" spans="1:10">
      <c r="A17" s="134" t="s">
        <v>265</v>
      </c>
      <c r="B17" s="20" t="s">
        <v>325</v>
      </c>
      <c r="C17" s="20" t="s">
        <v>292</v>
      </c>
      <c r="D17" s="20" t="s">
        <v>303</v>
      </c>
      <c r="E17" s="29" t="s">
        <v>331</v>
      </c>
      <c r="F17" s="20" t="s">
        <v>295</v>
      </c>
      <c r="G17" s="29" t="s">
        <v>332</v>
      </c>
      <c r="H17" s="20" t="s">
        <v>306</v>
      </c>
      <c r="I17" s="20" t="s">
        <v>297</v>
      </c>
      <c r="J17" s="29" t="s">
        <v>333</v>
      </c>
    </row>
    <row r="18" ht="42" customHeight="1" spans="1:10">
      <c r="A18" s="134" t="s">
        <v>265</v>
      </c>
      <c r="B18" s="20" t="s">
        <v>325</v>
      </c>
      <c r="C18" s="20" t="s">
        <v>292</v>
      </c>
      <c r="D18" s="20" t="s">
        <v>310</v>
      </c>
      <c r="E18" s="29" t="s">
        <v>334</v>
      </c>
      <c r="F18" s="20" t="s">
        <v>300</v>
      </c>
      <c r="G18" s="29" t="s">
        <v>305</v>
      </c>
      <c r="H18" s="20" t="s">
        <v>306</v>
      </c>
      <c r="I18" s="20" t="s">
        <v>297</v>
      </c>
      <c r="J18" s="29" t="s">
        <v>335</v>
      </c>
    </row>
    <row r="19" ht="42" customHeight="1" spans="1:10">
      <c r="A19" s="134" t="s">
        <v>265</v>
      </c>
      <c r="B19" s="20" t="s">
        <v>325</v>
      </c>
      <c r="C19" s="20" t="s">
        <v>315</v>
      </c>
      <c r="D19" s="20" t="s">
        <v>336</v>
      </c>
      <c r="E19" s="29" t="s">
        <v>337</v>
      </c>
      <c r="F19" s="20" t="s">
        <v>295</v>
      </c>
      <c r="G19" s="29" t="s">
        <v>82</v>
      </c>
      <c r="H19" s="20" t="s">
        <v>338</v>
      </c>
      <c r="I19" s="20" t="s">
        <v>297</v>
      </c>
      <c r="J19" s="29" t="s">
        <v>339</v>
      </c>
    </row>
    <row r="20" ht="42" customHeight="1" spans="1:10">
      <c r="A20" s="134" t="s">
        <v>265</v>
      </c>
      <c r="B20" s="20" t="s">
        <v>325</v>
      </c>
      <c r="C20" s="20" t="s">
        <v>319</v>
      </c>
      <c r="D20" s="20" t="s">
        <v>320</v>
      </c>
      <c r="E20" s="29" t="s">
        <v>340</v>
      </c>
      <c r="F20" s="20" t="s">
        <v>295</v>
      </c>
      <c r="G20" s="29" t="s">
        <v>341</v>
      </c>
      <c r="H20" s="20" t="s">
        <v>306</v>
      </c>
      <c r="I20" s="20" t="s">
        <v>297</v>
      </c>
      <c r="J20" s="29" t="s">
        <v>342</v>
      </c>
    </row>
    <row r="21" ht="42" customHeight="1" spans="1:10">
      <c r="A21" s="134" t="s">
        <v>273</v>
      </c>
      <c r="B21" s="20" t="s">
        <v>343</v>
      </c>
      <c r="C21" s="20" t="s">
        <v>292</v>
      </c>
      <c r="D21" s="20" t="s">
        <v>293</v>
      </c>
      <c r="E21" s="29" t="s">
        <v>344</v>
      </c>
      <c r="F21" s="20" t="s">
        <v>295</v>
      </c>
      <c r="G21" s="29" t="s">
        <v>90</v>
      </c>
      <c r="H21" s="20" t="s">
        <v>345</v>
      </c>
      <c r="I21" s="20" t="s">
        <v>297</v>
      </c>
      <c r="J21" s="29" t="s">
        <v>346</v>
      </c>
    </row>
    <row r="22" ht="42" customHeight="1" spans="1:10">
      <c r="A22" s="134" t="s">
        <v>273</v>
      </c>
      <c r="B22" s="20" t="s">
        <v>343</v>
      </c>
      <c r="C22" s="20" t="s">
        <v>292</v>
      </c>
      <c r="D22" s="20" t="s">
        <v>303</v>
      </c>
      <c r="E22" s="29" t="s">
        <v>347</v>
      </c>
      <c r="F22" s="20" t="s">
        <v>295</v>
      </c>
      <c r="G22" s="29" t="s">
        <v>341</v>
      </c>
      <c r="H22" s="20" t="s">
        <v>306</v>
      </c>
      <c r="I22" s="20" t="s">
        <v>297</v>
      </c>
      <c r="J22" s="29" t="s">
        <v>348</v>
      </c>
    </row>
    <row r="23" ht="42" customHeight="1" spans="1:10">
      <c r="A23" s="134" t="s">
        <v>273</v>
      </c>
      <c r="B23" s="20" t="s">
        <v>343</v>
      </c>
      <c r="C23" s="20" t="s">
        <v>292</v>
      </c>
      <c r="D23" s="20" t="s">
        <v>310</v>
      </c>
      <c r="E23" s="29" t="s">
        <v>349</v>
      </c>
      <c r="F23" s="20" t="s">
        <v>300</v>
      </c>
      <c r="G23" s="29" t="s">
        <v>350</v>
      </c>
      <c r="H23" s="20" t="s">
        <v>338</v>
      </c>
      <c r="I23" s="20" t="s">
        <v>297</v>
      </c>
      <c r="J23" s="29" t="s">
        <v>351</v>
      </c>
    </row>
    <row r="24" ht="42" customHeight="1" spans="1:10">
      <c r="A24" s="134" t="s">
        <v>273</v>
      </c>
      <c r="B24" s="20" t="s">
        <v>343</v>
      </c>
      <c r="C24" s="20" t="s">
        <v>315</v>
      </c>
      <c r="D24" s="20" t="s">
        <v>336</v>
      </c>
      <c r="E24" s="29" t="s">
        <v>337</v>
      </c>
      <c r="F24" s="20" t="s">
        <v>295</v>
      </c>
      <c r="G24" s="29" t="s">
        <v>82</v>
      </c>
      <c r="H24" s="20" t="s">
        <v>338</v>
      </c>
      <c r="I24" s="20" t="s">
        <v>297</v>
      </c>
      <c r="J24" s="29" t="s">
        <v>352</v>
      </c>
    </row>
    <row r="25" ht="42" customHeight="1" spans="1:10">
      <c r="A25" s="134" t="s">
        <v>273</v>
      </c>
      <c r="B25" s="20" t="s">
        <v>343</v>
      </c>
      <c r="C25" s="20" t="s">
        <v>319</v>
      </c>
      <c r="D25" s="20" t="s">
        <v>320</v>
      </c>
      <c r="E25" s="29" t="s">
        <v>353</v>
      </c>
      <c r="F25" s="20" t="s">
        <v>295</v>
      </c>
      <c r="G25" s="29" t="s">
        <v>341</v>
      </c>
      <c r="H25" s="20" t="s">
        <v>306</v>
      </c>
      <c r="I25" s="20" t="s">
        <v>297</v>
      </c>
      <c r="J25" s="29" t="s">
        <v>354</v>
      </c>
    </row>
    <row r="26" ht="42" customHeight="1" spans="1:10">
      <c r="A26" s="134" t="s">
        <v>269</v>
      </c>
      <c r="B26" s="20" t="s">
        <v>355</v>
      </c>
      <c r="C26" s="20" t="s">
        <v>292</v>
      </c>
      <c r="D26" s="20" t="s">
        <v>293</v>
      </c>
      <c r="E26" s="29" t="s">
        <v>356</v>
      </c>
      <c r="F26" s="20" t="s">
        <v>357</v>
      </c>
      <c r="G26" s="29" t="s">
        <v>86</v>
      </c>
      <c r="H26" s="20" t="s">
        <v>301</v>
      </c>
      <c r="I26" s="20" t="s">
        <v>297</v>
      </c>
      <c r="J26" s="29" t="s">
        <v>358</v>
      </c>
    </row>
    <row r="27" ht="42" customHeight="1" spans="1:10">
      <c r="A27" s="134" t="s">
        <v>269</v>
      </c>
      <c r="B27" s="20" t="s">
        <v>355</v>
      </c>
      <c r="C27" s="20" t="s">
        <v>292</v>
      </c>
      <c r="D27" s="20" t="s">
        <v>293</v>
      </c>
      <c r="E27" s="29" t="s">
        <v>359</v>
      </c>
      <c r="F27" s="20" t="s">
        <v>295</v>
      </c>
      <c r="G27" s="29" t="s">
        <v>85</v>
      </c>
      <c r="H27" s="20" t="s">
        <v>301</v>
      </c>
      <c r="I27" s="20" t="s">
        <v>297</v>
      </c>
      <c r="J27" s="29" t="s">
        <v>358</v>
      </c>
    </row>
    <row r="28" ht="42" customHeight="1" spans="1:10">
      <c r="A28" s="134" t="s">
        <v>269</v>
      </c>
      <c r="B28" s="20" t="s">
        <v>355</v>
      </c>
      <c r="C28" s="20" t="s">
        <v>292</v>
      </c>
      <c r="D28" s="20" t="s">
        <v>303</v>
      </c>
      <c r="E28" s="29" t="s">
        <v>360</v>
      </c>
      <c r="F28" s="20" t="s">
        <v>295</v>
      </c>
      <c r="G28" s="29" t="s">
        <v>332</v>
      </c>
      <c r="H28" s="20" t="s">
        <v>306</v>
      </c>
      <c r="I28" s="20" t="s">
        <v>297</v>
      </c>
      <c r="J28" s="29" t="s">
        <v>361</v>
      </c>
    </row>
    <row r="29" ht="42" customHeight="1" spans="1:10">
      <c r="A29" s="134" t="s">
        <v>269</v>
      </c>
      <c r="B29" s="20" t="s">
        <v>355</v>
      </c>
      <c r="C29" s="20" t="s">
        <v>292</v>
      </c>
      <c r="D29" s="20" t="s">
        <v>310</v>
      </c>
      <c r="E29" s="29" t="s">
        <v>362</v>
      </c>
      <c r="F29" s="20" t="s">
        <v>300</v>
      </c>
      <c r="G29" s="29" t="s">
        <v>81</v>
      </c>
      <c r="H29" s="20" t="s">
        <v>338</v>
      </c>
      <c r="I29" s="20" t="s">
        <v>297</v>
      </c>
      <c r="J29" s="29" t="s">
        <v>363</v>
      </c>
    </row>
    <row r="30" ht="42" customHeight="1" spans="1:10">
      <c r="A30" s="134" t="s">
        <v>269</v>
      </c>
      <c r="B30" s="20" t="s">
        <v>355</v>
      </c>
      <c r="C30" s="20" t="s">
        <v>315</v>
      </c>
      <c r="D30" s="20" t="s">
        <v>336</v>
      </c>
      <c r="E30" s="29" t="s">
        <v>364</v>
      </c>
      <c r="F30" s="20" t="s">
        <v>295</v>
      </c>
      <c r="G30" s="29" t="s">
        <v>82</v>
      </c>
      <c r="H30" s="20" t="s">
        <v>338</v>
      </c>
      <c r="I30" s="20" t="s">
        <v>297</v>
      </c>
      <c r="J30" s="29" t="s">
        <v>352</v>
      </c>
    </row>
    <row r="31" ht="42" customHeight="1" spans="1:10">
      <c r="A31" s="134" t="s">
        <v>269</v>
      </c>
      <c r="B31" s="20" t="s">
        <v>355</v>
      </c>
      <c r="C31" s="20" t="s">
        <v>319</v>
      </c>
      <c r="D31" s="20" t="s">
        <v>320</v>
      </c>
      <c r="E31" s="29" t="s">
        <v>365</v>
      </c>
      <c r="F31" s="20" t="s">
        <v>295</v>
      </c>
      <c r="G31" s="29" t="s">
        <v>341</v>
      </c>
      <c r="H31" s="20" t="s">
        <v>306</v>
      </c>
      <c r="I31" s="20" t="s">
        <v>297</v>
      </c>
      <c r="J31" s="29" t="s">
        <v>366</v>
      </c>
    </row>
    <row r="32" ht="42" customHeight="1" spans="1:10">
      <c r="A32" s="134" t="s">
        <v>269</v>
      </c>
      <c r="B32" s="20" t="s">
        <v>355</v>
      </c>
      <c r="C32" s="20" t="s">
        <v>367</v>
      </c>
      <c r="D32" s="20" t="s">
        <v>368</v>
      </c>
      <c r="E32" s="29" t="s">
        <v>369</v>
      </c>
      <c r="F32" s="20" t="s">
        <v>357</v>
      </c>
      <c r="G32" s="29" t="s">
        <v>370</v>
      </c>
      <c r="H32" s="20" t="s">
        <v>371</v>
      </c>
      <c r="I32" s="20" t="s">
        <v>297</v>
      </c>
      <c r="J32" s="29" t="s">
        <v>372</v>
      </c>
    </row>
    <row r="33" ht="42" customHeight="1" spans="1:10">
      <c r="A33" s="134" t="s">
        <v>277</v>
      </c>
      <c r="B33" s="20" t="s">
        <v>373</v>
      </c>
      <c r="C33" s="20" t="s">
        <v>292</v>
      </c>
      <c r="D33" s="20" t="s">
        <v>293</v>
      </c>
      <c r="E33" s="29" t="s">
        <v>374</v>
      </c>
      <c r="F33" s="20" t="s">
        <v>300</v>
      </c>
      <c r="G33" s="29" t="s">
        <v>375</v>
      </c>
      <c r="H33" s="20" t="s">
        <v>376</v>
      </c>
      <c r="I33" s="20" t="s">
        <v>297</v>
      </c>
      <c r="J33" s="29" t="s">
        <v>377</v>
      </c>
    </row>
    <row r="34" ht="42" customHeight="1" spans="1:10">
      <c r="A34" s="134" t="s">
        <v>277</v>
      </c>
      <c r="B34" s="20" t="s">
        <v>373</v>
      </c>
      <c r="C34" s="20" t="s">
        <v>292</v>
      </c>
      <c r="D34" s="20" t="s">
        <v>293</v>
      </c>
      <c r="E34" s="29" t="s">
        <v>378</v>
      </c>
      <c r="F34" s="20" t="s">
        <v>300</v>
      </c>
      <c r="G34" s="29" t="s">
        <v>90</v>
      </c>
      <c r="H34" s="20" t="s">
        <v>301</v>
      </c>
      <c r="I34" s="20" t="s">
        <v>297</v>
      </c>
      <c r="J34" s="29" t="s">
        <v>379</v>
      </c>
    </row>
    <row r="35" ht="42" customHeight="1" spans="1:10">
      <c r="A35" s="134" t="s">
        <v>277</v>
      </c>
      <c r="B35" s="20" t="s">
        <v>373</v>
      </c>
      <c r="C35" s="20" t="s">
        <v>292</v>
      </c>
      <c r="D35" s="20" t="s">
        <v>303</v>
      </c>
      <c r="E35" s="29" t="s">
        <v>380</v>
      </c>
      <c r="F35" s="20" t="s">
        <v>322</v>
      </c>
      <c r="G35" s="29" t="s">
        <v>323</v>
      </c>
      <c r="H35" s="20" t="s">
        <v>306</v>
      </c>
      <c r="I35" s="20" t="s">
        <v>297</v>
      </c>
      <c r="J35" s="29" t="s">
        <v>381</v>
      </c>
    </row>
    <row r="36" ht="42" customHeight="1" spans="1:10">
      <c r="A36" s="134" t="s">
        <v>277</v>
      </c>
      <c r="B36" s="20" t="s">
        <v>373</v>
      </c>
      <c r="C36" s="20" t="s">
        <v>292</v>
      </c>
      <c r="D36" s="20" t="s">
        <v>310</v>
      </c>
      <c r="E36" s="29" t="s">
        <v>382</v>
      </c>
      <c r="F36" s="20" t="s">
        <v>300</v>
      </c>
      <c r="G36" s="29" t="s">
        <v>92</v>
      </c>
      <c r="H36" s="20" t="s">
        <v>383</v>
      </c>
      <c r="I36" s="20" t="s">
        <v>297</v>
      </c>
      <c r="J36" s="29" t="s">
        <v>384</v>
      </c>
    </row>
    <row r="37" ht="42" customHeight="1" spans="1:10">
      <c r="A37" s="134" t="s">
        <v>277</v>
      </c>
      <c r="B37" s="20" t="s">
        <v>373</v>
      </c>
      <c r="C37" s="20" t="s">
        <v>315</v>
      </c>
      <c r="D37" s="20" t="s">
        <v>316</v>
      </c>
      <c r="E37" s="29" t="s">
        <v>380</v>
      </c>
      <c r="F37" s="20" t="s">
        <v>295</v>
      </c>
      <c r="G37" s="29" t="s">
        <v>385</v>
      </c>
      <c r="H37" s="20" t="s">
        <v>306</v>
      </c>
      <c r="I37" s="20" t="s">
        <v>297</v>
      </c>
      <c r="J37" s="29" t="s">
        <v>386</v>
      </c>
    </row>
    <row r="38" ht="42" customHeight="1" spans="1:10">
      <c r="A38" s="134" t="s">
        <v>277</v>
      </c>
      <c r="B38" s="20" t="s">
        <v>373</v>
      </c>
      <c r="C38" s="20" t="s">
        <v>319</v>
      </c>
      <c r="D38" s="20" t="s">
        <v>320</v>
      </c>
      <c r="E38" s="29" t="s">
        <v>387</v>
      </c>
      <c r="F38" s="20" t="s">
        <v>295</v>
      </c>
      <c r="G38" s="29" t="s">
        <v>323</v>
      </c>
      <c r="H38" s="20" t="s">
        <v>306</v>
      </c>
      <c r="I38" s="20" t="s">
        <v>297</v>
      </c>
      <c r="J38" s="29" t="s">
        <v>388</v>
      </c>
    </row>
    <row r="39" ht="42" customHeight="1" spans="1:10">
      <c r="A39" s="134" t="s">
        <v>275</v>
      </c>
      <c r="B39" s="20" t="s">
        <v>389</v>
      </c>
      <c r="C39" s="20" t="s">
        <v>292</v>
      </c>
      <c r="D39" s="20" t="s">
        <v>293</v>
      </c>
      <c r="E39" s="29" t="s">
        <v>390</v>
      </c>
      <c r="F39" s="20" t="s">
        <v>295</v>
      </c>
      <c r="G39" s="29" t="s">
        <v>82</v>
      </c>
      <c r="H39" s="20" t="s">
        <v>296</v>
      </c>
      <c r="I39" s="20" t="s">
        <v>297</v>
      </c>
      <c r="J39" s="29" t="s">
        <v>391</v>
      </c>
    </row>
    <row r="40" ht="42" customHeight="1" spans="1:10">
      <c r="A40" s="134" t="s">
        <v>275</v>
      </c>
      <c r="B40" s="20" t="s">
        <v>389</v>
      </c>
      <c r="C40" s="20" t="s">
        <v>292</v>
      </c>
      <c r="D40" s="20" t="s">
        <v>303</v>
      </c>
      <c r="E40" s="29" t="s">
        <v>392</v>
      </c>
      <c r="F40" s="20" t="s">
        <v>295</v>
      </c>
      <c r="G40" s="29" t="s">
        <v>385</v>
      </c>
      <c r="H40" s="20" t="s">
        <v>306</v>
      </c>
      <c r="I40" s="20" t="s">
        <v>297</v>
      </c>
      <c r="J40" s="29" t="s">
        <v>393</v>
      </c>
    </row>
    <row r="41" ht="42" customHeight="1" spans="1:10">
      <c r="A41" s="134" t="s">
        <v>275</v>
      </c>
      <c r="B41" s="20" t="s">
        <v>389</v>
      </c>
      <c r="C41" s="20" t="s">
        <v>292</v>
      </c>
      <c r="D41" s="20" t="s">
        <v>310</v>
      </c>
      <c r="E41" s="29" t="s">
        <v>394</v>
      </c>
      <c r="F41" s="20" t="s">
        <v>300</v>
      </c>
      <c r="G41" s="29" t="s">
        <v>350</v>
      </c>
      <c r="H41" s="20" t="s">
        <v>338</v>
      </c>
      <c r="I41" s="20" t="s">
        <v>297</v>
      </c>
      <c r="J41" s="29" t="s">
        <v>395</v>
      </c>
    </row>
    <row r="42" ht="42" customHeight="1" spans="1:10">
      <c r="A42" s="134" t="s">
        <v>275</v>
      </c>
      <c r="B42" s="20" t="s">
        <v>389</v>
      </c>
      <c r="C42" s="20" t="s">
        <v>315</v>
      </c>
      <c r="D42" s="20" t="s">
        <v>336</v>
      </c>
      <c r="E42" s="29" t="s">
        <v>337</v>
      </c>
      <c r="F42" s="20" t="s">
        <v>295</v>
      </c>
      <c r="G42" s="29" t="s">
        <v>83</v>
      </c>
      <c r="H42" s="20" t="s">
        <v>338</v>
      </c>
      <c r="I42" s="20" t="s">
        <v>297</v>
      </c>
      <c r="J42" s="29" t="s">
        <v>396</v>
      </c>
    </row>
    <row r="43" ht="42" customHeight="1" spans="1:10">
      <c r="A43" s="134" t="s">
        <v>275</v>
      </c>
      <c r="B43" s="20" t="s">
        <v>389</v>
      </c>
      <c r="C43" s="20" t="s">
        <v>319</v>
      </c>
      <c r="D43" s="20" t="s">
        <v>320</v>
      </c>
      <c r="E43" s="29" t="s">
        <v>397</v>
      </c>
      <c r="F43" s="20" t="s">
        <v>295</v>
      </c>
      <c r="G43" s="29" t="s">
        <v>323</v>
      </c>
      <c r="H43" s="20" t="s">
        <v>306</v>
      </c>
      <c r="I43" s="20" t="s">
        <v>297</v>
      </c>
      <c r="J43" s="29" t="s">
        <v>398</v>
      </c>
    </row>
    <row r="44" ht="42" customHeight="1" spans="1:10">
      <c r="A44" s="134" t="s">
        <v>271</v>
      </c>
      <c r="B44" s="20" t="s">
        <v>399</v>
      </c>
      <c r="C44" s="20" t="s">
        <v>292</v>
      </c>
      <c r="D44" s="20" t="s">
        <v>293</v>
      </c>
      <c r="E44" s="29" t="s">
        <v>400</v>
      </c>
      <c r="F44" s="20" t="s">
        <v>295</v>
      </c>
      <c r="G44" s="29" t="s">
        <v>83</v>
      </c>
      <c r="H44" s="20" t="s">
        <v>296</v>
      </c>
      <c r="I44" s="20" t="s">
        <v>297</v>
      </c>
      <c r="J44" s="29" t="s">
        <v>401</v>
      </c>
    </row>
    <row r="45" ht="42" customHeight="1" spans="1:10">
      <c r="A45" s="134" t="s">
        <v>271</v>
      </c>
      <c r="B45" s="20" t="s">
        <v>399</v>
      </c>
      <c r="C45" s="20" t="s">
        <v>292</v>
      </c>
      <c r="D45" s="20" t="s">
        <v>303</v>
      </c>
      <c r="E45" s="29" t="s">
        <v>402</v>
      </c>
      <c r="F45" s="20" t="s">
        <v>295</v>
      </c>
      <c r="G45" s="29" t="s">
        <v>403</v>
      </c>
      <c r="H45" s="20" t="s">
        <v>306</v>
      </c>
      <c r="I45" s="20" t="s">
        <v>297</v>
      </c>
      <c r="J45" s="29" t="s">
        <v>404</v>
      </c>
    </row>
    <row r="46" ht="42" customHeight="1" spans="1:10">
      <c r="A46" s="134" t="s">
        <v>271</v>
      </c>
      <c r="B46" s="20" t="s">
        <v>399</v>
      </c>
      <c r="C46" s="20" t="s">
        <v>292</v>
      </c>
      <c r="D46" s="20" t="s">
        <v>310</v>
      </c>
      <c r="E46" s="29" t="s">
        <v>405</v>
      </c>
      <c r="F46" s="20" t="s">
        <v>300</v>
      </c>
      <c r="G46" s="29" t="s">
        <v>350</v>
      </c>
      <c r="H46" s="20" t="s">
        <v>338</v>
      </c>
      <c r="I46" s="20" t="s">
        <v>297</v>
      </c>
      <c r="J46" s="29" t="s">
        <v>406</v>
      </c>
    </row>
    <row r="47" ht="42" customHeight="1" spans="1:10">
      <c r="A47" s="134" t="s">
        <v>271</v>
      </c>
      <c r="B47" s="20" t="s">
        <v>399</v>
      </c>
      <c r="C47" s="20" t="s">
        <v>315</v>
      </c>
      <c r="D47" s="20" t="s">
        <v>336</v>
      </c>
      <c r="E47" s="29" t="s">
        <v>337</v>
      </c>
      <c r="F47" s="20" t="s">
        <v>295</v>
      </c>
      <c r="G47" s="29" t="s">
        <v>82</v>
      </c>
      <c r="H47" s="20" t="s">
        <v>338</v>
      </c>
      <c r="I47" s="20" t="s">
        <v>297</v>
      </c>
      <c r="J47" s="29" t="s">
        <v>407</v>
      </c>
    </row>
    <row r="48" ht="42" customHeight="1" spans="1:10">
      <c r="A48" s="134" t="s">
        <v>271</v>
      </c>
      <c r="B48" s="20" t="s">
        <v>399</v>
      </c>
      <c r="C48" s="20" t="s">
        <v>319</v>
      </c>
      <c r="D48" s="20" t="s">
        <v>320</v>
      </c>
      <c r="E48" s="29" t="s">
        <v>408</v>
      </c>
      <c r="F48" s="20" t="s">
        <v>295</v>
      </c>
      <c r="G48" s="29" t="s">
        <v>341</v>
      </c>
      <c r="H48" s="20" t="s">
        <v>306</v>
      </c>
      <c r="I48" s="20" t="s">
        <v>297</v>
      </c>
      <c r="J48" s="29" t="s">
        <v>409</v>
      </c>
    </row>
    <row r="49" ht="42" customHeight="1" spans="1:10">
      <c r="A49" s="134" t="s">
        <v>260</v>
      </c>
      <c r="B49" s="20" t="s">
        <v>410</v>
      </c>
      <c r="C49" s="20" t="s">
        <v>292</v>
      </c>
      <c r="D49" s="20" t="s">
        <v>293</v>
      </c>
      <c r="E49" s="29" t="s">
        <v>411</v>
      </c>
      <c r="F49" s="20" t="s">
        <v>300</v>
      </c>
      <c r="G49" s="29" t="s">
        <v>412</v>
      </c>
      <c r="H49" s="20" t="s">
        <v>338</v>
      </c>
      <c r="I49" s="20" t="s">
        <v>297</v>
      </c>
      <c r="J49" s="29" t="s">
        <v>413</v>
      </c>
    </row>
    <row r="50" ht="42" customHeight="1" spans="1:10">
      <c r="A50" s="134" t="s">
        <v>260</v>
      </c>
      <c r="B50" s="20" t="s">
        <v>410</v>
      </c>
      <c r="C50" s="20" t="s">
        <v>292</v>
      </c>
      <c r="D50" s="20" t="s">
        <v>293</v>
      </c>
      <c r="E50" s="29" t="s">
        <v>414</v>
      </c>
      <c r="F50" s="20" t="s">
        <v>300</v>
      </c>
      <c r="G50" s="29" t="s">
        <v>412</v>
      </c>
      <c r="H50" s="20" t="s">
        <v>338</v>
      </c>
      <c r="I50" s="20" t="s">
        <v>297</v>
      </c>
      <c r="J50" s="29" t="s">
        <v>415</v>
      </c>
    </row>
    <row r="51" ht="42" customHeight="1" spans="1:10">
      <c r="A51" s="134" t="s">
        <v>260</v>
      </c>
      <c r="B51" s="20" t="s">
        <v>410</v>
      </c>
      <c r="C51" s="20" t="s">
        <v>292</v>
      </c>
      <c r="D51" s="20" t="s">
        <v>293</v>
      </c>
      <c r="E51" s="29" t="s">
        <v>416</v>
      </c>
      <c r="F51" s="20" t="s">
        <v>300</v>
      </c>
      <c r="G51" s="29" t="s">
        <v>412</v>
      </c>
      <c r="H51" s="20" t="s">
        <v>338</v>
      </c>
      <c r="I51" s="20" t="s">
        <v>297</v>
      </c>
      <c r="J51" s="29" t="s">
        <v>417</v>
      </c>
    </row>
    <row r="52" ht="42" customHeight="1" spans="1:10">
      <c r="A52" s="134" t="s">
        <v>260</v>
      </c>
      <c r="B52" s="20" t="s">
        <v>410</v>
      </c>
      <c r="C52" s="20" t="s">
        <v>292</v>
      </c>
      <c r="D52" s="20" t="s">
        <v>303</v>
      </c>
      <c r="E52" s="29" t="s">
        <v>411</v>
      </c>
      <c r="F52" s="20" t="s">
        <v>322</v>
      </c>
      <c r="G52" s="29" t="s">
        <v>323</v>
      </c>
      <c r="H52" s="20" t="s">
        <v>306</v>
      </c>
      <c r="I52" s="20" t="s">
        <v>297</v>
      </c>
      <c r="J52" s="29" t="s">
        <v>413</v>
      </c>
    </row>
    <row r="53" ht="42" customHeight="1" spans="1:10">
      <c r="A53" s="134" t="s">
        <v>260</v>
      </c>
      <c r="B53" s="20" t="s">
        <v>410</v>
      </c>
      <c r="C53" s="20" t="s">
        <v>292</v>
      </c>
      <c r="D53" s="20" t="s">
        <v>303</v>
      </c>
      <c r="E53" s="29" t="s">
        <v>414</v>
      </c>
      <c r="F53" s="20" t="s">
        <v>322</v>
      </c>
      <c r="G53" s="29" t="s">
        <v>323</v>
      </c>
      <c r="H53" s="20" t="s">
        <v>306</v>
      </c>
      <c r="I53" s="20" t="s">
        <v>297</v>
      </c>
      <c r="J53" s="29" t="s">
        <v>415</v>
      </c>
    </row>
    <row r="54" ht="42" customHeight="1" spans="1:10">
      <c r="A54" s="134" t="s">
        <v>260</v>
      </c>
      <c r="B54" s="20" t="s">
        <v>410</v>
      </c>
      <c r="C54" s="20" t="s">
        <v>292</v>
      </c>
      <c r="D54" s="20" t="s">
        <v>303</v>
      </c>
      <c r="E54" s="29" t="s">
        <v>416</v>
      </c>
      <c r="F54" s="20" t="s">
        <v>322</v>
      </c>
      <c r="G54" s="29" t="s">
        <v>323</v>
      </c>
      <c r="H54" s="20" t="s">
        <v>306</v>
      </c>
      <c r="I54" s="20" t="s">
        <v>297</v>
      </c>
      <c r="J54" s="29" t="s">
        <v>417</v>
      </c>
    </row>
    <row r="55" ht="42" customHeight="1" spans="1:10">
      <c r="A55" s="134" t="s">
        <v>260</v>
      </c>
      <c r="B55" s="20" t="s">
        <v>410</v>
      </c>
      <c r="C55" s="20" t="s">
        <v>292</v>
      </c>
      <c r="D55" s="20" t="s">
        <v>310</v>
      </c>
      <c r="E55" s="29" t="s">
        <v>418</v>
      </c>
      <c r="F55" s="20" t="s">
        <v>300</v>
      </c>
      <c r="G55" s="29" t="s">
        <v>412</v>
      </c>
      <c r="H55" s="20" t="s">
        <v>338</v>
      </c>
      <c r="I55" s="20" t="s">
        <v>297</v>
      </c>
      <c r="J55" s="29" t="s">
        <v>419</v>
      </c>
    </row>
    <row r="56" ht="42" customHeight="1" spans="1:10">
      <c r="A56" s="134" t="s">
        <v>260</v>
      </c>
      <c r="B56" s="20" t="s">
        <v>410</v>
      </c>
      <c r="C56" s="20" t="s">
        <v>315</v>
      </c>
      <c r="D56" s="20" t="s">
        <v>336</v>
      </c>
      <c r="E56" s="29" t="s">
        <v>337</v>
      </c>
      <c r="F56" s="20" t="s">
        <v>295</v>
      </c>
      <c r="G56" s="29" t="s">
        <v>412</v>
      </c>
      <c r="H56" s="20" t="s">
        <v>338</v>
      </c>
      <c r="I56" s="20" t="s">
        <v>297</v>
      </c>
      <c r="J56" s="29" t="s">
        <v>420</v>
      </c>
    </row>
    <row r="57" ht="42" customHeight="1" spans="1:10">
      <c r="A57" s="134" t="s">
        <v>260</v>
      </c>
      <c r="B57" s="20" t="s">
        <v>410</v>
      </c>
      <c r="C57" s="20" t="s">
        <v>319</v>
      </c>
      <c r="D57" s="20" t="s">
        <v>320</v>
      </c>
      <c r="E57" s="29" t="s">
        <v>421</v>
      </c>
      <c r="F57" s="20" t="s">
        <v>322</v>
      </c>
      <c r="G57" s="29" t="s">
        <v>323</v>
      </c>
      <c r="H57" s="20" t="s">
        <v>306</v>
      </c>
      <c r="I57" s="20" t="s">
        <v>297</v>
      </c>
      <c r="J57" s="29" t="s">
        <v>422</v>
      </c>
    </row>
  </sheetData>
  <mergeCells count="18">
    <mergeCell ref="A2:J2"/>
    <mergeCell ref="A3:H3"/>
    <mergeCell ref="A7:A14"/>
    <mergeCell ref="A15:A20"/>
    <mergeCell ref="A21:A25"/>
    <mergeCell ref="A26:A32"/>
    <mergeCell ref="A33:A38"/>
    <mergeCell ref="A39:A43"/>
    <mergeCell ref="A44:A48"/>
    <mergeCell ref="A49:A57"/>
    <mergeCell ref="B7:B14"/>
    <mergeCell ref="B15:B20"/>
    <mergeCell ref="B21:B25"/>
    <mergeCell ref="B26:B32"/>
    <mergeCell ref="B33:B38"/>
    <mergeCell ref="B39:B43"/>
    <mergeCell ref="B44:B48"/>
    <mergeCell ref="B49:B57"/>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ZZ</cp:lastModifiedBy>
  <dcterms:created xsi:type="dcterms:W3CDTF">2026-02-13T03:22:00Z</dcterms:created>
  <dcterms:modified xsi:type="dcterms:W3CDTF">2026-03-05T06:53:32Z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